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tabRatio="841" activeTab="0"/>
  </bookViews>
  <sheets>
    <sheet name="학부" sheetId="1" r:id="rId1"/>
    <sheet name="대학원" sheetId="2" r:id="rId2"/>
  </sheets>
  <definedNames>
    <definedName name="_xlfn.COUNTIFS" hidden="1">#NAME?</definedName>
    <definedName name="_xlnm.Print_Area" localSheetId="1">'대학원'!$A$1:$N$52</definedName>
    <definedName name="_xlnm.Print_Area" localSheetId="0">'학부'!$A$1:$M$63</definedName>
    <definedName name="_xlnm.Print_Titles" localSheetId="0">'학부'!$1:$4</definedName>
  </definedNames>
  <calcPr fullCalcOnLoad="1"/>
</workbook>
</file>

<file path=xl/sharedStrings.xml><?xml version="1.0" encoding="utf-8"?>
<sst xmlns="http://schemas.openxmlformats.org/spreadsheetml/2006/main" count="223" uniqueCount="109">
  <si>
    <t>대학명</t>
  </si>
  <si>
    <t>학과/부(계열명)</t>
  </si>
  <si>
    <t>학년</t>
  </si>
  <si>
    <t>입학금</t>
  </si>
  <si>
    <t>수업료</t>
  </si>
  <si>
    <t>기성회비</t>
  </si>
  <si>
    <t>계</t>
  </si>
  <si>
    <t>전남대학교</t>
  </si>
  <si>
    <t>2~3</t>
  </si>
  <si>
    <t>생명과학기술학부(생명과학전공,시스템생명공학전공)(이학계)</t>
  </si>
  <si>
    <t>2~4</t>
  </si>
  <si>
    <t>간호대학</t>
  </si>
  <si>
    <t>간호학과(이학계)</t>
  </si>
  <si>
    <t>경영대학</t>
  </si>
  <si>
    <t>전학과(경영계)</t>
  </si>
  <si>
    <t>공과대학</t>
  </si>
  <si>
    <t>전학과(공학계)</t>
  </si>
  <si>
    <t>농업생명과학대학</t>
  </si>
  <si>
    <t>농업경제학과(인문사회계)</t>
  </si>
  <si>
    <t>농업경제학과를제외한전학과(이학계)</t>
  </si>
  <si>
    <t>법과대학</t>
  </si>
  <si>
    <t>전학과(인문사회계)</t>
  </si>
  <si>
    <t>음악교육(예능계)</t>
  </si>
  <si>
    <t>체육교육과(체육계)</t>
  </si>
  <si>
    <t>사회과학대학</t>
  </si>
  <si>
    <t>생활과학대학</t>
  </si>
  <si>
    <t>전학과(이학계)</t>
  </si>
  <si>
    <t>수의과대학</t>
  </si>
  <si>
    <t>수의예과</t>
  </si>
  <si>
    <t>수의학과(수의계)</t>
  </si>
  <si>
    <t>1~4</t>
  </si>
  <si>
    <t>약학대학</t>
  </si>
  <si>
    <t>전학과(약학계)(2008학년도 이전 입학생)</t>
  </si>
  <si>
    <t>전학과(약학계)(2011학년도 이후 입학생)</t>
  </si>
  <si>
    <t>예술대학</t>
  </si>
  <si>
    <t>전학과(예능계)</t>
  </si>
  <si>
    <t>의과대학</t>
  </si>
  <si>
    <t>의예과</t>
  </si>
  <si>
    <t>의학과(의학계)</t>
  </si>
  <si>
    <t>인문대학</t>
  </si>
  <si>
    <t>자연과학대학</t>
  </si>
  <si>
    <t>공학대학</t>
  </si>
  <si>
    <t>응용수학과(이학계)</t>
  </si>
  <si>
    <t>응용수학과를제외한전학과(공학계)</t>
  </si>
  <si>
    <t>문화사회과학대학</t>
  </si>
  <si>
    <t>국제학부,경상학부(인문사회계)</t>
  </si>
  <si>
    <t>문화콘텐츠학부(이학계)</t>
  </si>
  <si>
    <t>시각정보디자인학과(예능계)</t>
  </si>
  <si>
    <t>수산해양대학</t>
  </si>
  <si>
    <t>대학원</t>
  </si>
  <si>
    <t>학과</t>
  </si>
  <si>
    <t>계열</t>
  </si>
  <si>
    <t>공학계</t>
  </si>
  <si>
    <t>수의계</t>
  </si>
  <si>
    <t>약학계</t>
  </si>
  <si>
    <t>예능계</t>
  </si>
  <si>
    <t>의.치의학계</t>
  </si>
  <si>
    <t>의.치학계</t>
  </si>
  <si>
    <t>이학,체육계</t>
  </si>
  <si>
    <t>인문사회계</t>
  </si>
  <si>
    <t>산업대학원</t>
  </si>
  <si>
    <t>이학계</t>
  </si>
  <si>
    <t>교육대학원</t>
  </si>
  <si>
    <t>공학.예능계</t>
  </si>
  <si>
    <t>공학,예능계</t>
  </si>
  <si>
    <t>이학.체육계</t>
  </si>
  <si>
    <t>경영전문대학원</t>
  </si>
  <si>
    <t>인문사회계(주간)</t>
  </si>
  <si>
    <t>인문사회계(야간)</t>
  </si>
  <si>
    <t>산학협력대학원</t>
  </si>
  <si>
    <t>수산해양대학원</t>
  </si>
  <si>
    <t>문화전문대학원</t>
  </si>
  <si>
    <t>법학전문대학원</t>
  </si>
  <si>
    <t>의학계</t>
  </si>
  <si>
    <t>치의학전문대학원</t>
  </si>
  <si>
    <t>치의학계</t>
  </si>
  <si>
    <t>자율전공학부(인문)(인문사회계)</t>
  </si>
  <si>
    <t>2~4</t>
  </si>
  <si>
    <t>2013학년도</t>
  </si>
  <si>
    <t>일반대학원
(석사,박사)</t>
  </si>
  <si>
    <t>인문사회계
(법학전문대학원 박사과정 포함)</t>
  </si>
  <si>
    <t>2~4</t>
  </si>
  <si>
    <t>자율전공학부(자연)(이학계)</t>
  </si>
  <si>
    <t>자율전공학부(인문·자연)(인문사회계)</t>
  </si>
  <si>
    <t>학석사통합과정</t>
  </si>
  <si>
    <t>치의학계</t>
  </si>
  <si>
    <t>1~4</t>
  </si>
  <si>
    <r>
      <t>수학,물리,화학,생물,지구과학</t>
    </r>
    <r>
      <rPr>
        <sz val="10"/>
        <rFont val="굴림"/>
        <family val="3"/>
      </rPr>
      <t>,</t>
    </r>
    <r>
      <rPr>
        <sz val="10"/>
        <rFont val="굴림"/>
        <family val="3"/>
      </rPr>
      <t>가정교육,과학교육(이학계)</t>
    </r>
  </si>
  <si>
    <t>예능계</t>
  </si>
  <si>
    <t>인문사회계</t>
  </si>
  <si>
    <t>치의학계</t>
  </si>
  <si>
    <t>2015학년도 학기별 등록금 일람표(학부)</t>
  </si>
  <si>
    <r>
      <t>201</t>
    </r>
    <r>
      <rPr>
        <b/>
        <sz val="10"/>
        <rFont val="굴림"/>
        <family val="3"/>
      </rPr>
      <t>4</t>
    </r>
    <r>
      <rPr>
        <b/>
        <sz val="10"/>
        <rFont val="굴림"/>
        <family val="3"/>
      </rPr>
      <t>학년도</t>
    </r>
  </si>
  <si>
    <r>
      <t>201</t>
    </r>
    <r>
      <rPr>
        <b/>
        <sz val="10"/>
        <rFont val="굴림"/>
        <family val="3"/>
      </rPr>
      <t>5</t>
    </r>
    <r>
      <rPr>
        <b/>
        <sz val="10"/>
        <rFont val="굴림"/>
        <family val="3"/>
      </rPr>
      <t>학년도</t>
    </r>
  </si>
  <si>
    <t>수업료</t>
  </si>
  <si>
    <t>비 고</t>
  </si>
  <si>
    <t>2015학년도 학기별 등록금 일람표(대학원)</t>
  </si>
  <si>
    <t>수업료</t>
  </si>
  <si>
    <t>정책대학원</t>
  </si>
  <si>
    <t>2015학년도</t>
  </si>
  <si>
    <t>비 고</t>
  </si>
  <si>
    <t>의학전문대학원</t>
  </si>
  <si>
    <t>의학계</t>
  </si>
  <si>
    <t>의학과(편입)(의학계)</t>
  </si>
  <si>
    <t>생명과학기술학부(생물공학전공)
(공학계)</t>
  </si>
  <si>
    <t>예능,이학,체육계를제외한전학과
(인문사회계)</t>
  </si>
  <si>
    <t>사범대학</t>
  </si>
  <si>
    <r>
      <t xml:space="preserve">해양기술학부(조선해양공학전공,기관시스템공학전공), </t>
    </r>
    <r>
      <rPr>
        <sz val="10"/>
        <color indexed="10"/>
        <rFont val="굴림"/>
        <family val="3"/>
      </rPr>
      <t>식품공학·영양학부(해양식품공학전공)</t>
    </r>
    <r>
      <rPr>
        <sz val="10"/>
        <rFont val="굴림"/>
        <family val="3"/>
      </rPr>
      <t>,식품·수산생명의학부(해양식품공학전공)
(공학계)</t>
    </r>
  </si>
  <si>
    <r>
      <t>해양기술학부(1학년),해양기술학부(공학계열제외한전공),식품공학·영양학부(영양식품학전공)</t>
    </r>
    <r>
      <rPr>
        <sz val="10"/>
        <color indexed="10"/>
        <rFont val="굴림"/>
        <family val="3"/>
      </rPr>
      <t>,식품·수산생명의학부(수산생명의학전공,영양식품학전공)</t>
    </r>
    <r>
      <rPr>
        <sz val="10"/>
        <rFont val="굴림"/>
        <family val="3"/>
      </rPr>
      <t>,</t>
    </r>
    <r>
      <rPr>
        <sz val="10"/>
        <color indexed="10"/>
        <rFont val="굴림"/>
        <family val="3"/>
      </rPr>
      <t>해양바이오식품학과,</t>
    </r>
    <r>
      <rPr>
        <sz val="10"/>
        <rFont val="굴림"/>
        <family val="3"/>
      </rPr>
      <t>수산생명의학과,해양경찰학과(이학계)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</si>
</sst>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"/>
    <numFmt numFmtId="178" formatCode="0_ "/>
    <numFmt numFmtId="179" formatCode="0_);[Red]\(0\)"/>
    <numFmt numFmtId="180" formatCode="_-* #,##0.00_-;\-* #,##0.00_-;_-* &quot;-&quot;_-;_-@_-"/>
    <numFmt numFmtId="181" formatCode="#,##0.0_ ;[Red]\-#,##0.0\ "/>
    <numFmt numFmtId="182" formatCode="#,##0.00_ ;[Red]\-#,##0.00\ "/>
    <numFmt numFmtId="183" formatCode="\ \ \ @"/>
    <numFmt numFmtId="184" formatCode="0.00000_ "/>
    <numFmt numFmtId="185" formatCode="0.0000_ "/>
    <numFmt numFmtId="186" formatCode="0.000_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0_ "/>
    <numFmt numFmtId="194" formatCode="#,##0.0_ "/>
    <numFmt numFmtId="195" formatCode="#,##0_ "/>
    <numFmt numFmtId="196" formatCode="0.000000_ "/>
    <numFmt numFmtId="197" formatCode="0.00000000_ "/>
    <numFmt numFmtId="198" formatCode="0.0000000_ 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b/>
      <sz val="11"/>
      <name val="굴림"/>
      <family val="3"/>
    </font>
    <font>
      <sz val="11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color indexed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8.8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8"/>
      <color indexed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color indexed="10"/>
      <name val="굴림"/>
      <family val="3"/>
    </font>
    <font>
      <sz val="18"/>
      <name val="맑은 고딕"/>
      <family val="3"/>
    </font>
    <font>
      <b/>
      <sz val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8.8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u val="single"/>
      <sz val="8.8"/>
      <color theme="10"/>
      <name val="맑은 고딕"/>
      <family val="3"/>
    </font>
    <font>
      <sz val="11"/>
      <name val="Calibri"/>
      <family val="3"/>
    </font>
    <font>
      <sz val="10"/>
      <name val="Calibri"/>
      <family val="3"/>
    </font>
    <font>
      <sz val="10"/>
      <color rgb="FFFF0000"/>
      <name val="굴림"/>
      <family val="3"/>
    </font>
    <font>
      <b/>
      <sz val="10"/>
      <color rgb="FFFF0000"/>
      <name val="굴림"/>
      <family val="3"/>
    </font>
    <font>
      <sz val="18"/>
      <name val="Calibri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shrinkToFit="1"/>
    </xf>
    <xf numFmtId="3" fontId="7" fillId="33" borderId="12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right" vertical="center" wrapText="1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3" fontId="6" fillId="0" borderId="41" xfId="0" applyNumberFormat="1" applyFont="1" applyBorder="1" applyAlignment="1">
      <alignment horizontal="right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6" xfId="0" applyNumberFormat="1" applyFont="1" applyBorder="1" applyAlignment="1">
      <alignment horizontal="right" vertical="center" wrapText="1"/>
    </xf>
    <xf numFmtId="0" fontId="52" fillId="0" borderId="46" xfId="0" applyFont="1" applyBorder="1" applyAlignment="1">
      <alignment vertical="center"/>
    </xf>
    <xf numFmtId="3" fontId="6" fillId="0" borderId="30" xfId="0" applyNumberFormat="1" applyFont="1" applyBorder="1" applyAlignment="1">
      <alignment horizontal="right" vertical="center" wrapText="1"/>
    </xf>
    <xf numFmtId="177" fontId="52" fillId="0" borderId="27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center" vertical="center" wrapText="1"/>
    </xf>
    <xf numFmtId="3" fontId="53" fillId="0" borderId="23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3" fontId="54" fillId="0" borderId="23" xfId="0" applyNumberFormat="1" applyFont="1" applyBorder="1" applyAlignment="1">
      <alignment vertical="center"/>
    </xf>
    <xf numFmtId="3" fontId="54" fillId="0" borderId="21" xfId="0" applyNumberFormat="1" applyFont="1" applyBorder="1" applyAlignment="1">
      <alignment vertical="center"/>
    </xf>
    <xf numFmtId="3" fontId="54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6" fillId="13" borderId="45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56" fillId="13" borderId="46" xfId="0" applyFont="1" applyFill="1" applyBorder="1" applyAlignment="1">
      <alignment horizontal="center" vertical="center"/>
    </xf>
    <xf numFmtId="0" fontId="56" fillId="13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13" borderId="35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표준 5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15.421875" style="1" customWidth="1"/>
    <col min="2" max="2" width="27.140625" style="1" customWidth="1"/>
    <col min="3" max="3" width="5.8515625" style="1" customWidth="1"/>
    <col min="4" max="4" width="9.8515625" style="1" hidden="1" customWidth="1"/>
    <col min="5" max="5" width="10.140625" style="1" hidden="1" customWidth="1"/>
    <col min="6" max="6" width="10.7109375" style="1" hidden="1" customWidth="1"/>
    <col min="7" max="7" width="10.421875" style="1" hidden="1" customWidth="1"/>
    <col min="8" max="8" width="15.00390625" style="1" customWidth="1"/>
    <col min="9" max="9" width="9.7109375" style="1" hidden="1" customWidth="1"/>
    <col min="10" max="10" width="10.421875" style="1" hidden="1" customWidth="1"/>
    <col min="11" max="11" width="15.421875" style="1" customWidth="1"/>
    <col min="12" max="12" width="15.8515625" style="1" customWidth="1"/>
    <col min="13" max="13" width="13.28125" style="1" customWidth="1"/>
    <col min="14" max="16384" width="9.00390625" style="1" customWidth="1"/>
  </cols>
  <sheetData>
    <row r="1" spans="1:13" ht="36.75" customHeight="1">
      <c r="A1" s="121" t="s">
        <v>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ht="18.75" customHeight="1" thickBot="1">
      <c r="M2" s="8"/>
    </row>
    <row r="3" spans="1:13" ht="16.5">
      <c r="A3" s="129" t="s">
        <v>0</v>
      </c>
      <c r="B3" s="127" t="s">
        <v>1</v>
      </c>
      <c r="C3" s="124" t="s">
        <v>2</v>
      </c>
      <c r="D3" s="126" t="s">
        <v>92</v>
      </c>
      <c r="E3" s="127"/>
      <c r="F3" s="127"/>
      <c r="G3" s="128"/>
      <c r="H3" s="126" t="s">
        <v>93</v>
      </c>
      <c r="I3" s="127"/>
      <c r="J3" s="127"/>
      <c r="K3" s="132"/>
      <c r="L3" s="132"/>
      <c r="M3" s="122" t="s">
        <v>95</v>
      </c>
    </row>
    <row r="4" spans="1:13" ht="17.25" thickBot="1">
      <c r="A4" s="130"/>
      <c r="B4" s="131"/>
      <c r="C4" s="125"/>
      <c r="D4" s="23" t="s">
        <v>3</v>
      </c>
      <c r="E4" s="24" t="s">
        <v>4</v>
      </c>
      <c r="F4" s="24" t="s">
        <v>5</v>
      </c>
      <c r="G4" s="25" t="s">
        <v>6</v>
      </c>
      <c r="H4" s="23" t="s">
        <v>3</v>
      </c>
      <c r="I4" s="24" t="s">
        <v>4</v>
      </c>
      <c r="J4" s="24" t="s">
        <v>5</v>
      </c>
      <c r="K4" s="88" t="s">
        <v>94</v>
      </c>
      <c r="L4" s="26" t="s">
        <v>6</v>
      </c>
      <c r="M4" s="123"/>
    </row>
    <row r="5" spans="1:13" ht="17.25" thickTop="1">
      <c r="A5" s="139" t="s">
        <v>7</v>
      </c>
      <c r="B5" s="140" t="s">
        <v>76</v>
      </c>
      <c r="C5" s="27">
        <v>1</v>
      </c>
      <c r="D5" s="28">
        <v>168000</v>
      </c>
      <c r="E5" s="29">
        <v>372000</v>
      </c>
      <c r="F5" s="29">
        <v>1357000</v>
      </c>
      <c r="G5" s="30">
        <v>1897000</v>
      </c>
      <c r="H5" s="31">
        <v>168000</v>
      </c>
      <c r="I5" s="32">
        <f>E5-2000</f>
        <v>370000</v>
      </c>
      <c r="J5" s="32">
        <f>F5-8000</f>
        <v>1349000</v>
      </c>
      <c r="K5" s="33">
        <f>SUM(I5:J5)</f>
        <v>1719000</v>
      </c>
      <c r="L5" s="33">
        <f>SUM(H5:J5)</f>
        <v>1887000</v>
      </c>
      <c r="M5" s="51"/>
    </row>
    <row r="6" spans="1:13" ht="16.5">
      <c r="A6" s="137"/>
      <c r="B6" s="141"/>
      <c r="C6" s="36" t="s">
        <v>77</v>
      </c>
      <c r="D6" s="37">
        <v>0</v>
      </c>
      <c r="E6" s="38">
        <v>372000</v>
      </c>
      <c r="F6" s="38">
        <v>1357000</v>
      </c>
      <c r="G6" s="39">
        <v>1729000</v>
      </c>
      <c r="H6" s="40">
        <v>0</v>
      </c>
      <c r="I6" s="32">
        <f aca="true" t="shared" si="0" ref="I6:I63">E6-2000</f>
        <v>370000</v>
      </c>
      <c r="J6" s="32">
        <f aca="true" t="shared" si="1" ref="J6:J63">F6-8000</f>
        <v>1349000</v>
      </c>
      <c r="K6" s="33">
        <f aca="true" t="shared" si="2" ref="K6:K63">SUM(I6:J6)</f>
        <v>1719000</v>
      </c>
      <c r="L6" s="33">
        <f aca="true" t="shared" si="3" ref="L6:L63">SUM(H6:J6)</f>
        <v>1719000</v>
      </c>
      <c r="M6" s="51"/>
    </row>
    <row r="7" spans="1:13" ht="16.5">
      <c r="A7" s="137"/>
      <c r="B7" s="142" t="s">
        <v>82</v>
      </c>
      <c r="C7" s="36">
        <v>1</v>
      </c>
      <c r="D7" s="37">
        <v>168000</v>
      </c>
      <c r="E7" s="38">
        <v>372000</v>
      </c>
      <c r="F7" s="38">
        <v>1678000</v>
      </c>
      <c r="G7" s="39">
        <v>2218000</v>
      </c>
      <c r="H7" s="40">
        <v>168000</v>
      </c>
      <c r="I7" s="32">
        <f t="shared" si="0"/>
        <v>370000</v>
      </c>
      <c r="J7" s="32">
        <f t="shared" si="1"/>
        <v>1670000</v>
      </c>
      <c r="K7" s="33">
        <f t="shared" si="2"/>
        <v>2040000</v>
      </c>
      <c r="L7" s="33">
        <f t="shared" si="3"/>
        <v>2208000</v>
      </c>
      <c r="M7" s="51"/>
    </row>
    <row r="8" spans="1:13" ht="16.5">
      <c r="A8" s="137"/>
      <c r="B8" s="141"/>
      <c r="C8" s="36" t="s">
        <v>77</v>
      </c>
      <c r="D8" s="37">
        <v>0</v>
      </c>
      <c r="E8" s="38">
        <v>372000</v>
      </c>
      <c r="F8" s="38">
        <v>1678000</v>
      </c>
      <c r="G8" s="39">
        <v>2050000</v>
      </c>
      <c r="H8" s="40">
        <v>0</v>
      </c>
      <c r="I8" s="32">
        <f t="shared" si="0"/>
        <v>370000</v>
      </c>
      <c r="J8" s="32">
        <f t="shared" si="1"/>
        <v>1670000</v>
      </c>
      <c r="K8" s="33">
        <f t="shared" si="2"/>
        <v>2040000</v>
      </c>
      <c r="L8" s="33">
        <f t="shared" si="3"/>
        <v>2040000</v>
      </c>
      <c r="M8" s="51"/>
    </row>
    <row r="9" spans="1:13" ht="24">
      <c r="A9" s="137"/>
      <c r="B9" s="35" t="s">
        <v>83</v>
      </c>
      <c r="C9" s="36">
        <v>1</v>
      </c>
      <c r="D9" s="37">
        <v>168000</v>
      </c>
      <c r="E9" s="38">
        <v>372000</v>
      </c>
      <c r="F9" s="38">
        <v>1357000</v>
      </c>
      <c r="G9" s="39">
        <v>1897000</v>
      </c>
      <c r="H9" s="40">
        <v>168000</v>
      </c>
      <c r="I9" s="32">
        <f t="shared" si="0"/>
        <v>370000</v>
      </c>
      <c r="J9" s="32">
        <f t="shared" si="1"/>
        <v>1349000</v>
      </c>
      <c r="K9" s="33">
        <f t="shared" si="2"/>
        <v>1719000</v>
      </c>
      <c r="L9" s="33">
        <f t="shared" si="3"/>
        <v>1887000</v>
      </c>
      <c r="M9" s="51"/>
    </row>
    <row r="10" spans="1:13" ht="26.25" customHeight="1">
      <c r="A10" s="137"/>
      <c r="B10" s="74" t="s">
        <v>9</v>
      </c>
      <c r="C10" s="66" t="s">
        <v>86</v>
      </c>
      <c r="D10" s="67">
        <v>0</v>
      </c>
      <c r="E10" s="70">
        <v>382000</v>
      </c>
      <c r="F10" s="70">
        <v>1678000</v>
      </c>
      <c r="G10" s="71">
        <v>2060000</v>
      </c>
      <c r="H10" s="72">
        <v>0</v>
      </c>
      <c r="I10" s="73">
        <f>E10-2000</f>
        <v>380000</v>
      </c>
      <c r="J10" s="73">
        <f>F10-8000</f>
        <v>1670000</v>
      </c>
      <c r="K10" s="33">
        <f t="shared" si="2"/>
        <v>2050000</v>
      </c>
      <c r="L10" s="69">
        <f>SUM(H10:J10)</f>
        <v>2050000</v>
      </c>
      <c r="M10" s="68"/>
    </row>
    <row r="11" spans="1:13" ht="27.75" customHeight="1">
      <c r="A11" s="138"/>
      <c r="B11" s="75" t="s">
        <v>104</v>
      </c>
      <c r="C11" s="56" t="s">
        <v>77</v>
      </c>
      <c r="D11" s="37">
        <v>0</v>
      </c>
      <c r="E11" s="38">
        <v>409000</v>
      </c>
      <c r="F11" s="38">
        <v>1803000</v>
      </c>
      <c r="G11" s="39">
        <v>2212000</v>
      </c>
      <c r="H11" s="40">
        <v>0</v>
      </c>
      <c r="I11" s="32">
        <f t="shared" si="0"/>
        <v>407000</v>
      </c>
      <c r="J11" s="32">
        <f t="shared" si="1"/>
        <v>1795000</v>
      </c>
      <c r="K11" s="33">
        <f t="shared" si="2"/>
        <v>2202000</v>
      </c>
      <c r="L11" s="33">
        <f t="shared" si="3"/>
        <v>2202000</v>
      </c>
      <c r="M11" s="51"/>
    </row>
    <row r="12" spans="1:13" ht="16.5">
      <c r="A12" s="120" t="s">
        <v>11</v>
      </c>
      <c r="B12" s="119" t="s">
        <v>12</v>
      </c>
      <c r="C12" s="36">
        <v>1</v>
      </c>
      <c r="D12" s="37">
        <v>168000</v>
      </c>
      <c r="E12" s="38">
        <v>382000</v>
      </c>
      <c r="F12" s="38">
        <v>1678000</v>
      </c>
      <c r="G12" s="39">
        <v>2228000</v>
      </c>
      <c r="H12" s="40">
        <v>168000</v>
      </c>
      <c r="I12" s="32">
        <f t="shared" si="0"/>
        <v>380000</v>
      </c>
      <c r="J12" s="32">
        <f t="shared" si="1"/>
        <v>1670000</v>
      </c>
      <c r="K12" s="33">
        <f t="shared" si="2"/>
        <v>2050000</v>
      </c>
      <c r="L12" s="33">
        <f t="shared" si="3"/>
        <v>2218000</v>
      </c>
      <c r="M12" s="51"/>
    </row>
    <row r="13" spans="1:13" ht="16.5">
      <c r="A13" s="120"/>
      <c r="B13" s="119"/>
      <c r="C13" s="36" t="s">
        <v>10</v>
      </c>
      <c r="D13" s="37">
        <v>0</v>
      </c>
      <c r="E13" s="38">
        <v>382000</v>
      </c>
      <c r="F13" s="38">
        <v>1678000</v>
      </c>
      <c r="G13" s="39">
        <v>2060000</v>
      </c>
      <c r="H13" s="40">
        <v>0</v>
      </c>
      <c r="I13" s="32">
        <f t="shared" si="0"/>
        <v>380000</v>
      </c>
      <c r="J13" s="32">
        <f t="shared" si="1"/>
        <v>1670000</v>
      </c>
      <c r="K13" s="33">
        <f t="shared" si="2"/>
        <v>2050000</v>
      </c>
      <c r="L13" s="33">
        <f t="shared" si="3"/>
        <v>2050000</v>
      </c>
      <c r="M13" s="51"/>
    </row>
    <row r="14" spans="1:13" ht="16.5">
      <c r="A14" s="120" t="s">
        <v>13</v>
      </c>
      <c r="B14" s="119" t="s">
        <v>14</v>
      </c>
      <c r="C14" s="36">
        <v>1</v>
      </c>
      <c r="D14" s="37">
        <v>168000</v>
      </c>
      <c r="E14" s="38">
        <v>372000</v>
      </c>
      <c r="F14" s="38">
        <v>1325000</v>
      </c>
      <c r="G14" s="39">
        <v>1865000</v>
      </c>
      <c r="H14" s="40">
        <v>168000</v>
      </c>
      <c r="I14" s="32">
        <f t="shared" si="0"/>
        <v>370000</v>
      </c>
      <c r="J14" s="32">
        <f t="shared" si="1"/>
        <v>1317000</v>
      </c>
      <c r="K14" s="33">
        <f t="shared" si="2"/>
        <v>1687000</v>
      </c>
      <c r="L14" s="33">
        <f t="shared" si="3"/>
        <v>1855000</v>
      </c>
      <c r="M14" s="51"/>
    </row>
    <row r="15" spans="1:13" ht="16.5">
      <c r="A15" s="120"/>
      <c r="B15" s="119"/>
      <c r="C15" s="36" t="s">
        <v>10</v>
      </c>
      <c r="D15" s="37">
        <v>0</v>
      </c>
      <c r="E15" s="38">
        <v>372000</v>
      </c>
      <c r="F15" s="38">
        <v>1325000</v>
      </c>
      <c r="G15" s="39">
        <v>1697000</v>
      </c>
      <c r="H15" s="40">
        <v>0</v>
      </c>
      <c r="I15" s="32">
        <f t="shared" si="0"/>
        <v>370000</v>
      </c>
      <c r="J15" s="32">
        <f t="shared" si="1"/>
        <v>1317000</v>
      </c>
      <c r="K15" s="33">
        <f t="shared" si="2"/>
        <v>1687000</v>
      </c>
      <c r="L15" s="33">
        <f t="shared" si="3"/>
        <v>1687000</v>
      </c>
      <c r="M15" s="51"/>
    </row>
    <row r="16" spans="1:13" ht="16.5">
      <c r="A16" s="120" t="s">
        <v>15</v>
      </c>
      <c r="B16" s="119" t="s">
        <v>16</v>
      </c>
      <c r="C16" s="36">
        <v>1</v>
      </c>
      <c r="D16" s="37">
        <v>168000</v>
      </c>
      <c r="E16" s="38">
        <v>409000</v>
      </c>
      <c r="F16" s="38">
        <v>1821000</v>
      </c>
      <c r="G16" s="39">
        <v>2398000</v>
      </c>
      <c r="H16" s="40">
        <v>168000</v>
      </c>
      <c r="I16" s="32">
        <f t="shared" si="0"/>
        <v>407000</v>
      </c>
      <c r="J16" s="32">
        <f t="shared" si="1"/>
        <v>1813000</v>
      </c>
      <c r="K16" s="33">
        <f t="shared" si="2"/>
        <v>2220000</v>
      </c>
      <c r="L16" s="33">
        <f t="shared" si="3"/>
        <v>2388000</v>
      </c>
      <c r="M16" s="51"/>
    </row>
    <row r="17" spans="1:13" ht="16.5">
      <c r="A17" s="120"/>
      <c r="B17" s="119"/>
      <c r="C17" s="36" t="s">
        <v>10</v>
      </c>
      <c r="D17" s="37">
        <v>0</v>
      </c>
      <c r="E17" s="38">
        <v>409000</v>
      </c>
      <c r="F17" s="38">
        <v>1821000</v>
      </c>
      <c r="G17" s="39">
        <v>2230000</v>
      </c>
      <c r="H17" s="40">
        <v>0</v>
      </c>
      <c r="I17" s="32">
        <f t="shared" si="0"/>
        <v>407000</v>
      </c>
      <c r="J17" s="32">
        <f t="shared" si="1"/>
        <v>1813000</v>
      </c>
      <c r="K17" s="33">
        <f t="shared" si="2"/>
        <v>2220000</v>
      </c>
      <c r="L17" s="33">
        <f t="shared" si="3"/>
        <v>2220000</v>
      </c>
      <c r="M17" s="51"/>
    </row>
    <row r="18" spans="1:13" ht="23.25" customHeight="1">
      <c r="A18" s="120" t="s">
        <v>17</v>
      </c>
      <c r="B18" s="119" t="s">
        <v>18</v>
      </c>
      <c r="C18" s="36">
        <v>1</v>
      </c>
      <c r="D18" s="37">
        <v>168000</v>
      </c>
      <c r="E18" s="38">
        <v>372000</v>
      </c>
      <c r="F18" s="38">
        <v>1357000</v>
      </c>
      <c r="G18" s="39">
        <v>1897000</v>
      </c>
      <c r="H18" s="40">
        <v>168000</v>
      </c>
      <c r="I18" s="32">
        <f t="shared" si="0"/>
        <v>370000</v>
      </c>
      <c r="J18" s="32">
        <f t="shared" si="1"/>
        <v>1349000</v>
      </c>
      <c r="K18" s="33">
        <f t="shared" si="2"/>
        <v>1719000</v>
      </c>
      <c r="L18" s="33">
        <f t="shared" si="3"/>
        <v>1887000</v>
      </c>
      <c r="M18" s="51"/>
    </row>
    <row r="19" spans="1:13" ht="16.5">
      <c r="A19" s="120"/>
      <c r="B19" s="119"/>
      <c r="C19" s="36" t="s">
        <v>10</v>
      </c>
      <c r="D19" s="37">
        <v>0</v>
      </c>
      <c r="E19" s="38">
        <v>372000</v>
      </c>
      <c r="F19" s="38">
        <v>1357000</v>
      </c>
      <c r="G19" s="39">
        <v>1729000</v>
      </c>
      <c r="H19" s="40">
        <v>0</v>
      </c>
      <c r="I19" s="32">
        <f t="shared" si="0"/>
        <v>370000</v>
      </c>
      <c r="J19" s="32">
        <f t="shared" si="1"/>
        <v>1349000</v>
      </c>
      <c r="K19" s="33">
        <f t="shared" si="2"/>
        <v>1719000</v>
      </c>
      <c r="L19" s="33">
        <f t="shared" si="3"/>
        <v>1719000</v>
      </c>
      <c r="M19" s="51"/>
    </row>
    <row r="20" spans="1:13" ht="16.5">
      <c r="A20" s="120"/>
      <c r="B20" s="119" t="s">
        <v>19</v>
      </c>
      <c r="C20" s="36">
        <v>1</v>
      </c>
      <c r="D20" s="37">
        <v>168000</v>
      </c>
      <c r="E20" s="38">
        <v>382000</v>
      </c>
      <c r="F20" s="38">
        <v>1678000</v>
      </c>
      <c r="G20" s="39">
        <v>2228000</v>
      </c>
      <c r="H20" s="40">
        <v>168000</v>
      </c>
      <c r="I20" s="32">
        <f t="shared" si="0"/>
        <v>380000</v>
      </c>
      <c r="J20" s="32">
        <f t="shared" si="1"/>
        <v>1670000</v>
      </c>
      <c r="K20" s="33">
        <f t="shared" si="2"/>
        <v>2050000</v>
      </c>
      <c r="L20" s="33">
        <f t="shared" si="3"/>
        <v>2218000</v>
      </c>
      <c r="M20" s="51"/>
    </row>
    <row r="21" spans="1:13" ht="16.5">
      <c r="A21" s="120"/>
      <c r="B21" s="119"/>
      <c r="C21" s="36" t="s">
        <v>10</v>
      </c>
      <c r="D21" s="37">
        <v>0</v>
      </c>
      <c r="E21" s="38">
        <v>382000</v>
      </c>
      <c r="F21" s="38">
        <v>1678000</v>
      </c>
      <c r="G21" s="39">
        <v>2060000</v>
      </c>
      <c r="H21" s="40">
        <v>0</v>
      </c>
      <c r="I21" s="32">
        <f t="shared" si="0"/>
        <v>380000</v>
      </c>
      <c r="J21" s="32">
        <f t="shared" si="1"/>
        <v>1670000</v>
      </c>
      <c r="K21" s="33">
        <f t="shared" si="2"/>
        <v>2050000</v>
      </c>
      <c r="L21" s="33">
        <f t="shared" si="3"/>
        <v>2050000</v>
      </c>
      <c r="M21" s="51"/>
    </row>
    <row r="22" spans="1:13" ht="16.5">
      <c r="A22" s="34" t="s">
        <v>20</v>
      </c>
      <c r="B22" s="35" t="s">
        <v>21</v>
      </c>
      <c r="C22" s="36" t="s">
        <v>10</v>
      </c>
      <c r="D22" s="37">
        <v>0</v>
      </c>
      <c r="E22" s="38">
        <v>372000</v>
      </c>
      <c r="F22" s="38">
        <v>1357000</v>
      </c>
      <c r="G22" s="39">
        <v>1729000</v>
      </c>
      <c r="H22" s="40">
        <v>0</v>
      </c>
      <c r="I22" s="32">
        <f t="shared" si="0"/>
        <v>370000</v>
      </c>
      <c r="J22" s="32">
        <f t="shared" si="1"/>
        <v>1349000</v>
      </c>
      <c r="K22" s="33">
        <f t="shared" si="2"/>
        <v>1719000</v>
      </c>
      <c r="L22" s="33">
        <f t="shared" si="3"/>
        <v>1719000</v>
      </c>
      <c r="M22" s="51"/>
    </row>
    <row r="23" spans="1:13" ht="16.5">
      <c r="A23" s="135" t="s">
        <v>106</v>
      </c>
      <c r="B23" s="119" t="s">
        <v>22</v>
      </c>
      <c r="C23" s="36">
        <v>1</v>
      </c>
      <c r="D23" s="37">
        <v>168000</v>
      </c>
      <c r="E23" s="38">
        <v>409000</v>
      </c>
      <c r="F23" s="38">
        <v>1887000</v>
      </c>
      <c r="G23" s="39">
        <v>2464000</v>
      </c>
      <c r="H23" s="40">
        <v>168000</v>
      </c>
      <c r="I23" s="32">
        <f t="shared" si="0"/>
        <v>407000</v>
      </c>
      <c r="J23" s="32">
        <f t="shared" si="1"/>
        <v>1879000</v>
      </c>
      <c r="K23" s="33">
        <f t="shared" si="2"/>
        <v>2286000</v>
      </c>
      <c r="L23" s="33">
        <f t="shared" si="3"/>
        <v>2454000</v>
      </c>
      <c r="M23" s="51"/>
    </row>
    <row r="24" spans="1:13" ht="16.5">
      <c r="A24" s="120"/>
      <c r="B24" s="119"/>
      <c r="C24" s="36" t="s">
        <v>10</v>
      </c>
      <c r="D24" s="37">
        <v>0</v>
      </c>
      <c r="E24" s="38">
        <v>409000</v>
      </c>
      <c r="F24" s="38">
        <v>1887000</v>
      </c>
      <c r="G24" s="39">
        <v>2296000</v>
      </c>
      <c r="H24" s="40">
        <v>0</v>
      </c>
      <c r="I24" s="32">
        <f t="shared" si="0"/>
        <v>407000</v>
      </c>
      <c r="J24" s="32">
        <f t="shared" si="1"/>
        <v>1879000</v>
      </c>
      <c r="K24" s="33">
        <f t="shared" si="2"/>
        <v>2286000</v>
      </c>
      <c r="L24" s="33">
        <f t="shared" si="3"/>
        <v>2286000</v>
      </c>
      <c r="M24" s="51"/>
    </row>
    <row r="25" spans="1:13" ht="16.5">
      <c r="A25" s="120"/>
      <c r="B25" s="133" t="s">
        <v>87</v>
      </c>
      <c r="C25" s="36">
        <v>1</v>
      </c>
      <c r="D25" s="37">
        <v>168000</v>
      </c>
      <c r="E25" s="38">
        <v>382000</v>
      </c>
      <c r="F25" s="38">
        <v>1678000</v>
      </c>
      <c r="G25" s="39">
        <v>2228000</v>
      </c>
      <c r="H25" s="40">
        <v>168000</v>
      </c>
      <c r="I25" s="32">
        <f t="shared" si="0"/>
        <v>380000</v>
      </c>
      <c r="J25" s="32">
        <f t="shared" si="1"/>
        <v>1670000</v>
      </c>
      <c r="K25" s="33">
        <f t="shared" si="2"/>
        <v>2050000</v>
      </c>
      <c r="L25" s="33">
        <f t="shared" si="3"/>
        <v>2218000</v>
      </c>
      <c r="M25" s="51"/>
    </row>
    <row r="26" spans="1:13" ht="16.5">
      <c r="A26" s="120"/>
      <c r="B26" s="119"/>
      <c r="C26" s="36" t="s">
        <v>10</v>
      </c>
      <c r="D26" s="37">
        <v>0</v>
      </c>
      <c r="E26" s="38">
        <v>382000</v>
      </c>
      <c r="F26" s="38">
        <v>1678000</v>
      </c>
      <c r="G26" s="39">
        <v>2060000</v>
      </c>
      <c r="H26" s="40">
        <v>0</v>
      </c>
      <c r="I26" s="32">
        <f t="shared" si="0"/>
        <v>380000</v>
      </c>
      <c r="J26" s="32">
        <f t="shared" si="1"/>
        <v>1670000</v>
      </c>
      <c r="K26" s="33">
        <f t="shared" si="2"/>
        <v>2050000</v>
      </c>
      <c r="L26" s="33">
        <f t="shared" si="3"/>
        <v>2050000</v>
      </c>
      <c r="M26" s="51"/>
    </row>
    <row r="27" spans="1:13" ht="16.5">
      <c r="A27" s="120"/>
      <c r="B27" s="133" t="s">
        <v>105</v>
      </c>
      <c r="C27" s="36">
        <v>1</v>
      </c>
      <c r="D27" s="37">
        <v>168000</v>
      </c>
      <c r="E27" s="38">
        <v>372000</v>
      </c>
      <c r="F27" s="38">
        <v>1357000</v>
      </c>
      <c r="G27" s="39">
        <v>1897000</v>
      </c>
      <c r="H27" s="40">
        <v>168000</v>
      </c>
      <c r="I27" s="32">
        <f t="shared" si="0"/>
        <v>370000</v>
      </c>
      <c r="J27" s="32">
        <f t="shared" si="1"/>
        <v>1349000</v>
      </c>
      <c r="K27" s="33">
        <f t="shared" si="2"/>
        <v>1719000</v>
      </c>
      <c r="L27" s="33">
        <f t="shared" si="3"/>
        <v>1887000</v>
      </c>
      <c r="M27" s="51"/>
    </row>
    <row r="28" spans="1:13" ht="16.5">
      <c r="A28" s="120"/>
      <c r="B28" s="119"/>
      <c r="C28" s="36" t="s">
        <v>10</v>
      </c>
      <c r="D28" s="37">
        <v>0</v>
      </c>
      <c r="E28" s="38">
        <v>372000</v>
      </c>
      <c r="F28" s="38">
        <v>1357000</v>
      </c>
      <c r="G28" s="39">
        <v>1729000</v>
      </c>
      <c r="H28" s="40">
        <v>0</v>
      </c>
      <c r="I28" s="32">
        <f t="shared" si="0"/>
        <v>370000</v>
      </c>
      <c r="J28" s="32">
        <f t="shared" si="1"/>
        <v>1349000</v>
      </c>
      <c r="K28" s="33">
        <f t="shared" si="2"/>
        <v>1719000</v>
      </c>
      <c r="L28" s="33">
        <f t="shared" si="3"/>
        <v>1719000</v>
      </c>
      <c r="M28" s="51"/>
    </row>
    <row r="29" spans="1:13" ht="18.75" customHeight="1">
      <c r="A29" s="120"/>
      <c r="B29" s="119" t="s">
        <v>23</v>
      </c>
      <c r="C29" s="36">
        <v>1</v>
      </c>
      <c r="D29" s="37">
        <v>168000</v>
      </c>
      <c r="E29" s="38">
        <v>382000</v>
      </c>
      <c r="F29" s="38">
        <v>1699000</v>
      </c>
      <c r="G29" s="39">
        <v>2249000</v>
      </c>
      <c r="H29" s="40">
        <v>168000</v>
      </c>
      <c r="I29" s="32">
        <f t="shared" si="0"/>
        <v>380000</v>
      </c>
      <c r="J29" s="32">
        <f t="shared" si="1"/>
        <v>1691000</v>
      </c>
      <c r="K29" s="33">
        <f t="shared" si="2"/>
        <v>2071000</v>
      </c>
      <c r="L29" s="33">
        <f t="shared" si="3"/>
        <v>2239000</v>
      </c>
      <c r="M29" s="51"/>
    </row>
    <row r="30" spans="1:13" ht="16.5">
      <c r="A30" s="120"/>
      <c r="B30" s="119"/>
      <c r="C30" s="36" t="s">
        <v>10</v>
      </c>
      <c r="D30" s="37">
        <v>0</v>
      </c>
      <c r="E30" s="38">
        <v>382000</v>
      </c>
      <c r="F30" s="38">
        <v>1699000</v>
      </c>
      <c r="G30" s="39">
        <v>2081000</v>
      </c>
      <c r="H30" s="40">
        <v>0</v>
      </c>
      <c r="I30" s="32">
        <f t="shared" si="0"/>
        <v>380000</v>
      </c>
      <c r="J30" s="32">
        <f t="shared" si="1"/>
        <v>1691000</v>
      </c>
      <c r="K30" s="33">
        <f t="shared" si="2"/>
        <v>2071000</v>
      </c>
      <c r="L30" s="33">
        <f t="shared" si="3"/>
        <v>2071000</v>
      </c>
      <c r="M30" s="51"/>
    </row>
    <row r="31" spans="1:13" ht="16.5">
      <c r="A31" s="120" t="s">
        <v>24</v>
      </c>
      <c r="B31" s="119" t="s">
        <v>21</v>
      </c>
      <c r="C31" s="36">
        <v>1</v>
      </c>
      <c r="D31" s="37">
        <v>168000</v>
      </c>
      <c r="E31" s="38">
        <v>372000</v>
      </c>
      <c r="F31" s="38">
        <v>1357000</v>
      </c>
      <c r="G31" s="39">
        <v>1897000</v>
      </c>
      <c r="H31" s="40">
        <v>168000</v>
      </c>
      <c r="I31" s="32">
        <f t="shared" si="0"/>
        <v>370000</v>
      </c>
      <c r="J31" s="32">
        <f t="shared" si="1"/>
        <v>1349000</v>
      </c>
      <c r="K31" s="33">
        <f t="shared" si="2"/>
        <v>1719000</v>
      </c>
      <c r="L31" s="33">
        <f t="shared" si="3"/>
        <v>1887000</v>
      </c>
      <c r="M31" s="51"/>
    </row>
    <row r="32" spans="1:13" ht="16.5">
      <c r="A32" s="120"/>
      <c r="B32" s="119"/>
      <c r="C32" s="36" t="s">
        <v>10</v>
      </c>
      <c r="D32" s="37">
        <v>0</v>
      </c>
      <c r="E32" s="38">
        <v>372000</v>
      </c>
      <c r="F32" s="38">
        <v>1357000</v>
      </c>
      <c r="G32" s="39">
        <v>1729000</v>
      </c>
      <c r="H32" s="40">
        <v>0</v>
      </c>
      <c r="I32" s="32">
        <f t="shared" si="0"/>
        <v>370000</v>
      </c>
      <c r="J32" s="32">
        <f t="shared" si="1"/>
        <v>1349000</v>
      </c>
      <c r="K32" s="33">
        <f t="shared" si="2"/>
        <v>1719000</v>
      </c>
      <c r="L32" s="33">
        <f t="shared" si="3"/>
        <v>1719000</v>
      </c>
      <c r="M32" s="51"/>
    </row>
    <row r="33" spans="1:13" ht="16.5">
      <c r="A33" s="120" t="s">
        <v>25</v>
      </c>
      <c r="B33" s="119" t="s">
        <v>26</v>
      </c>
      <c r="C33" s="36">
        <v>1</v>
      </c>
      <c r="D33" s="37">
        <v>168000</v>
      </c>
      <c r="E33" s="38">
        <v>382000</v>
      </c>
      <c r="F33" s="38">
        <v>1678000</v>
      </c>
      <c r="G33" s="39">
        <v>2228000</v>
      </c>
      <c r="H33" s="40">
        <v>168000</v>
      </c>
      <c r="I33" s="32">
        <f t="shared" si="0"/>
        <v>380000</v>
      </c>
      <c r="J33" s="32">
        <f t="shared" si="1"/>
        <v>1670000</v>
      </c>
      <c r="K33" s="33">
        <f t="shared" si="2"/>
        <v>2050000</v>
      </c>
      <c r="L33" s="33">
        <f t="shared" si="3"/>
        <v>2218000</v>
      </c>
      <c r="M33" s="51"/>
    </row>
    <row r="34" spans="1:13" ht="16.5">
      <c r="A34" s="120"/>
      <c r="B34" s="119"/>
      <c r="C34" s="36" t="s">
        <v>10</v>
      </c>
      <c r="D34" s="37">
        <v>0</v>
      </c>
      <c r="E34" s="38">
        <v>382000</v>
      </c>
      <c r="F34" s="38">
        <v>1678000</v>
      </c>
      <c r="G34" s="39">
        <v>2060000</v>
      </c>
      <c r="H34" s="40">
        <v>0</v>
      </c>
      <c r="I34" s="32">
        <f t="shared" si="0"/>
        <v>380000</v>
      </c>
      <c r="J34" s="32">
        <f t="shared" si="1"/>
        <v>1670000</v>
      </c>
      <c r="K34" s="33">
        <f t="shared" si="2"/>
        <v>2050000</v>
      </c>
      <c r="L34" s="33">
        <f t="shared" si="3"/>
        <v>2050000</v>
      </c>
      <c r="M34" s="51"/>
    </row>
    <row r="35" spans="1:13" ht="16.5">
      <c r="A35" s="120" t="s">
        <v>27</v>
      </c>
      <c r="B35" s="119" t="s">
        <v>28</v>
      </c>
      <c r="C35" s="36">
        <v>1</v>
      </c>
      <c r="D35" s="37">
        <v>168000</v>
      </c>
      <c r="E35" s="38">
        <v>494000</v>
      </c>
      <c r="F35" s="38">
        <v>2033000</v>
      </c>
      <c r="G35" s="39">
        <v>2695000</v>
      </c>
      <c r="H35" s="40">
        <v>168000</v>
      </c>
      <c r="I35" s="32">
        <f t="shared" si="0"/>
        <v>492000</v>
      </c>
      <c r="J35" s="32">
        <f t="shared" si="1"/>
        <v>2025000</v>
      </c>
      <c r="K35" s="33">
        <f t="shared" si="2"/>
        <v>2517000</v>
      </c>
      <c r="L35" s="33">
        <f t="shared" si="3"/>
        <v>2685000</v>
      </c>
      <c r="M35" s="51"/>
    </row>
    <row r="36" spans="1:13" ht="16.5">
      <c r="A36" s="120"/>
      <c r="B36" s="119"/>
      <c r="C36" s="36">
        <v>2</v>
      </c>
      <c r="D36" s="37">
        <v>0</v>
      </c>
      <c r="E36" s="38">
        <v>494000</v>
      </c>
      <c r="F36" s="38">
        <v>2033000</v>
      </c>
      <c r="G36" s="39">
        <v>2527000</v>
      </c>
      <c r="H36" s="40">
        <v>0</v>
      </c>
      <c r="I36" s="32">
        <f t="shared" si="0"/>
        <v>492000</v>
      </c>
      <c r="J36" s="32">
        <f t="shared" si="1"/>
        <v>2025000</v>
      </c>
      <c r="K36" s="33">
        <f t="shared" si="2"/>
        <v>2517000</v>
      </c>
      <c r="L36" s="33">
        <f t="shared" si="3"/>
        <v>2517000</v>
      </c>
      <c r="M36" s="51"/>
    </row>
    <row r="37" spans="1:13" ht="16.5">
      <c r="A37" s="120"/>
      <c r="B37" s="35" t="s">
        <v>29</v>
      </c>
      <c r="C37" s="36" t="s">
        <v>30</v>
      </c>
      <c r="D37" s="37">
        <v>0</v>
      </c>
      <c r="E37" s="38">
        <v>494000</v>
      </c>
      <c r="F37" s="38">
        <v>2261000</v>
      </c>
      <c r="G37" s="39">
        <v>2755000</v>
      </c>
      <c r="H37" s="40">
        <v>0</v>
      </c>
      <c r="I37" s="32">
        <f t="shared" si="0"/>
        <v>492000</v>
      </c>
      <c r="J37" s="32">
        <f t="shared" si="1"/>
        <v>2253000</v>
      </c>
      <c r="K37" s="33">
        <f t="shared" si="2"/>
        <v>2745000</v>
      </c>
      <c r="L37" s="33">
        <f t="shared" si="3"/>
        <v>2745000</v>
      </c>
      <c r="M37" s="51"/>
    </row>
    <row r="38" spans="1:13" ht="24">
      <c r="A38" s="120" t="s">
        <v>31</v>
      </c>
      <c r="B38" s="35" t="s">
        <v>32</v>
      </c>
      <c r="C38" s="36" t="s">
        <v>10</v>
      </c>
      <c r="D38" s="37">
        <v>0</v>
      </c>
      <c r="E38" s="38">
        <v>409000</v>
      </c>
      <c r="F38" s="38">
        <v>1945000</v>
      </c>
      <c r="G38" s="39">
        <v>2354000</v>
      </c>
      <c r="H38" s="40">
        <v>0</v>
      </c>
      <c r="I38" s="32">
        <f t="shared" si="0"/>
        <v>407000</v>
      </c>
      <c r="J38" s="32">
        <f t="shared" si="1"/>
        <v>1937000</v>
      </c>
      <c r="K38" s="33">
        <f t="shared" si="2"/>
        <v>2344000</v>
      </c>
      <c r="L38" s="33">
        <f t="shared" si="3"/>
        <v>2344000</v>
      </c>
      <c r="M38" s="51"/>
    </row>
    <row r="39" spans="1:13" ht="16.5">
      <c r="A39" s="120"/>
      <c r="B39" s="119" t="s">
        <v>33</v>
      </c>
      <c r="C39" s="36">
        <v>1</v>
      </c>
      <c r="D39" s="37">
        <v>168000</v>
      </c>
      <c r="E39" s="38">
        <v>494000</v>
      </c>
      <c r="F39" s="38">
        <v>2645000</v>
      </c>
      <c r="G39" s="39">
        <v>3307000</v>
      </c>
      <c r="H39" s="40">
        <v>168000</v>
      </c>
      <c r="I39" s="32">
        <f t="shared" si="0"/>
        <v>492000</v>
      </c>
      <c r="J39" s="32">
        <f t="shared" si="1"/>
        <v>2637000</v>
      </c>
      <c r="K39" s="33">
        <f t="shared" si="2"/>
        <v>3129000</v>
      </c>
      <c r="L39" s="33">
        <f t="shared" si="3"/>
        <v>3297000</v>
      </c>
      <c r="M39" s="51"/>
    </row>
    <row r="40" spans="1:13" ht="16.5">
      <c r="A40" s="120"/>
      <c r="B40" s="119"/>
      <c r="C40" s="86" t="s">
        <v>77</v>
      </c>
      <c r="D40" s="37">
        <v>0</v>
      </c>
      <c r="E40" s="38">
        <v>494000</v>
      </c>
      <c r="F40" s="38">
        <v>2645000</v>
      </c>
      <c r="G40" s="39">
        <v>3139000</v>
      </c>
      <c r="H40" s="40">
        <v>0</v>
      </c>
      <c r="I40" s="32">
        <f t="shared" si="0"/>
        <v>492000</v>
      </c>
      <c r="J40" s="32">
        <f t="shared" si="1"/>
        <v>2637000</v>
      </c>
      <c r="K40" s="33">
        <f t="shared" si="2"/>
        <v>3129000</v>
      </c>
      <c r="L40" s="33">
        <f t="shared" si="3"/>
        <v>3129000</v>
      </c>
      <c r="M40" s="51"/>
    </row>
    <row r="41" spans="1:13" ht="16.5">
      <c r="A41" s="120" t="s">
        <v>34</v>
      </c>
      <c r="B41" s="119" t="s">
        <v>35</v>
      </c>
      <c r="C41" s="36">
        <v>1</v>
      </c>
      <c r="D41" s="37">
        <v>168000</v>
      </c>
      <c r="E41" s="38">
        <v>409000</v>
      </c>
      <c r="F41" s="38">
        <v>1887000</v>
      </c>
      <c r="G41" s="39">
        <v>2464000</v>
      </c>
      <c r="H41" s="40">
        <v>168000</v>
      </c>
      <c r="I41" s="32">
        <f t="shared" si="0"/>
        <v>407000</v>
      </c>
      <c r="J41" s="32">
        <f t="shared" si="1"/>
        <v>1879000</v>
      </c>
      <c r="K41" s="33">
        <f t="shared" si="2"/>
        <v>2286000</v>
      </c>
      <c r="L41" s="33">
        <f t="shared" si="3"/>
        <v>2454000</v>
      </c>
      <c r="M41" s="51"/>
    </row>
    <row r="42" spans="1:13" ht="16.5">
      <c r="A42" s="120"/>
      <c r="B42" s="119"/>
      <c r="C42" s="36" t="s">
        <v>10</v>
      </c>
      <c r="D42" s="37">
        <v>0</v>
      </c>
      <c r="E42" s="38">
        <v>409000</v>
      </c>
      <c r="F42" s="38">
        <v>1887000</v>
      </c>
      <c r="G42" s="39">
        <v>2296000</v>
      </c>
      <c r="H42" s="40">
        <v>0</v>
      </c>
      <c r="I42" s="32">
        <f t="shared" si="0"/>
        <v>407000</v>
      </c>
      <c r="J42" s="32">
        <f t="shared" si="1"/>
        <v>1879000</v>
      </c>
      <c r="K42" s="33">
        <f t="shared" si="2"/>
        <v>2286000</v>
      </c>
      <c r="L42" s="33">
        <f t="shared" si="3"/>
        <v>2286000</v>
      </c>
      <c r="M42" s="51"/>
    </row>
    <row r="43" spans="1:13" ht="16.5">
      <c r="A43" s="136" t="s">
        <v>36</v>
      </c>
      <c r="B43" s="119" t="s">
        <v>37</v>
      </c>
      <c r="C43" s="36">
        <v>1</v>
      </c>
      <c r="D43" s="37">
        <v>168000</v>
      </c>
      <c r="E43" s="38">
        <v>494000</v>
      </c>
      <c r="F43" s="38">
        <v>2225000</v>
      </c>
      <c r="G43" s="39">
        <v>2887000</v>
      </c>
      <c r="H43" s="40">
        <v>168000</v>
      </c>
      <c r="I43" s="32">
        <f t="shared" si="0"/>
        <v>492000</v>
      </c>
      <c r="J43" s="32">
        <f t="shared" si="1"/>
        <v>2217000</v>
      </c>
      <c r="K43" s="33">
        <f t="shared" si="2"/>
        <v>2709000</v>
      </c>
      <c r="L43" s="33">
        <f t="shared" si="3"/>
        <v>2877000</v>
      </c>
      <c r="M43" s="51"/>
    </row>
    <row r="44" spans="1:13" ht="16.5">
      <c r="A44" s="137"/>
      <c r="B44" s="119"/>
      <c r="C44" s="36">
        <v>2</v>
      </c>
      <c r="D44" s="37">
        <v>0</v>
      </c>
      <c r="E44" s="38">
        <v>494000</v>
      </c>
      <c r="F44" s="38">
        <v>2225000</v>
      </c>
      <c r="G44" s="39">
        <v>2719000</v>
      </c>
      <c r="H44" s="40">
        <v>0</v>
      </c>
      <c r="I44" s="32">
        <f t="shared" si="0"/>
        <v>492000</v>
      </c>
      <c r="J44" s="32">
        <f t="shared" si="1"/>
        <v>2217000</v>
      </c>
      <c r="K44" s="33">
        <f t="shared" si="2"/>
        <v>2709000</v>
      </c>
      <c r="L44" s="33">
        <f t="shared" si="3"/>
        <v>2709000</v>
      </c>
      <c r="M44" s="51"/>
    </row>
    <row r="45" spans="1:13" ht="16.5">
      <c r="A45" s="137"/>
      <c r="B45" s="35" t="s">
        <v>38</v>
      </c>
      <c r="C45" s="36" t="s">
        <v>30</v>
      </c>
      <c r="D45" s="37">
        <v>0</v>
      </c>
      <c r="E45" s="38">
        <v>494000</v>
      </c>
      <c r="F45" s="38">
        <v>2645000</v>
      </c>
      <c r="G45" s="39">
        <v>3139000</v>
      </c>
      <c r="H45" s="40">
        <v>0</v>
      </c>
      <c r="I45" s="32">
        <f t="shared" si="0"/>
        <v>492000</v>
      </c>
      <c r="J45" s="32">
        <f t="shared" si="1"/>
        <v>2637000</v>
      </c>
      <c r="K45" s="33">
        <f t="shared" si="2"/>
        <v>3129000</v>
      </c>
      <c r="L45" s="33">
        <f t="shared" si="3"/>
        <v>3129000</v>
      </c>
      <c r="M45" s="51"/>
    </row>
    <row r="46" spans="1:13" ht="16.5">
      <c r="A46" s="138"/>
      <c r="B46" s="111" t="s">
        <v>103</v>
      </c>
      <c r="C46" s="112">
        <v>1</v>
      </c>
      <c r="D46" s="113">
        <v>0</v>
      </c>
      <c r="E46" s="114">
        <v>494000</v>
      </c>
      <c r="F46" s="114">
        <v>2645000</v>
      </c>
      <c r="G46" s="115">
        <v>3139000</v>
      </c>
      <c r="H46" s="116">
        <v>168000</v>
      </c>
      <c r="I46" s="117">
        <f>E46-2000</f>
        <v>492000</v>
      </c>
      <c r="J46" s="117">
        <f>F46-8000</f>
        <v>2637000</v>
      </c>
      <c r="K46" s="118">
        <f>SUM(I46:J46)</f>
        <v>3129000</v>
      </c>
      <c r="L46" s="118">
        <f>SUM(H46:J46)</f>
        <v>3297000</v>
      </c>
      <c r="M46" s="51"/>
    </row>
    <row r="47" spans="1:13" ht="16.5">
      <c r="A47" s="120" t="s">
        <v>39</v>
      </c>
      <c r="B47" s="119" t="s">
        <v>21</v>
      </c>
      <c r="C47" s="36">
        <v>1</v>
      </c>
      <c r="D47" s="37">
        <v>168000</v>
      </c>
      <c r="E47" s="38">
        <v>372000</v>
      </c>
      <c r="F47" s="38">
        <v>1357000</v>
      </c>
      <c r="G47" s="39">
        <v>1897000</v>
      </c>
      <c r="H47" s="40">
        <v>168000</v>
      </c>
      <c r="I47" s="32">
        <f t="shared" si="0"/>
        <v>370000</v>
      </c>
      <c r="J47" s="32">
        <f t="shared" si="1"/>
        <v>1349000</v>
      </c>
      <c r="K47" s="33">
        <f t="shared" si="2"/>
        <v>1719000</v>
      </c>
      <c r="L47" s="33">
        <f t="shared" si="3"/>
        <v>1887000</v>
      </c>
      <c r="M47" s="51"/>
    </row>
    <row r="48" spans="1:13" ht="16.5">
      <c r="A48" s="120"/>
      <c r="B48" s="119"/>
      <c r="C48" s="36" t="s">
        <v>10</v>
      </c>
      <c r="D48" s="37">
        <v>0</v>
      </c>
      <c r="E48" s="38">
        <v>372000</v>
      </c>
      <c r="F48" s="38">
        <v>1357000</v>
      </c>
      <c r="G48" s="39">
        <v>1729000</v>
      </c>
      <c r="H48" s="40">
        <v>0</v>
      </c>
      <c r="I48" s="32">
        <f t="shared" si="0"/>
        <v>370000</v>
      </c>
      <c r="J48" s="32">
        <f t="shared" si="1"/>
        <v>1349000</v>
      </c>
      <c r="K48" s="33">
        <f t="shared" si="2"/>
        <v>1719000</v>
      </c>
      <c r="L48" s="33">
        <f t="shared" si="3"/>
        <v>1719000</v>
      </c>
      <c r="M48" s="51"/>
    </row>
    <row r="49" spans="1:13" ht="16.5">
      <c r="A49" s="120" t="s">
        <v>40</v>
      </c>
      <c r="B49" s="119" t="s">
        <v>26</v>
      </c>
      <c r="C49" s="36">
        <v>1</v>
      </c>
      <c r="D49" s="37">
        <v>168000</v>
      </c>
      <c r="E49" s="38">
        <v>382000</v>
      </c>
      <c r="F49" s="38">
        <v>1678000</v>
      </c>
      <c r="G49" s="39">
        <v>2228000</v>
      </c>
      <c r="H49" s="40">
        <v>168000</v>
      </c>
      <c r="I49" s="32">
        <f t="shared" si="0"/>
        <v>380000</v>
      </c>
      <c r="J49" s="32">
        <f t="shared" si="1"/>
        <v>1670000</v>
      </c>
      <c r="K49" s="33">
        <f t="shared" si="2"/>
        <v>2050000</v>
      </c>
      <c r="L49" s="33">
        <f t="shared" si="3"/>
        <v>2218000</v>
      </c>
      <c r="M49" s="51"/>
    </row>
    <row r="50" spans="1:13" ht="16.5">
      <c r="A50" s="120"/>
      <c r="B50" s="119"/>
      <c r="C50" s="36" t="s">
        <v>10</v>
      </c>
      <c r="D50" s="37">
        <v>0</v>
      </c>
      <c r="E50" s="38">
        <v>382000</v>
      </c>
      <c r="F50" s="38">
        <v>1678000</v>
      </c>
      <c r="G50" s="39">
        <v>2060000</v>
      </c>
      <c r="H50" s="40">
        <v>0</v>
      </c>
      <c r="I50" s="32">
        <f t="shared" si="0"/>
        <v>380000</v>
      </c>
      <c r="J50" s="32">
        <f t="shared" si="1"/>
        <v>1670000</v>
      </c>
      <c r="K50" s="33">
        <f t="shared" si="2"/>
        <v>2050000</v>
      </c>
      <c r="L50" s="33">
        <f t="shared" si="3"/>
        <v>2050000</v>
      </c>
      <c r="M50" s="51"/>
    </row>
    <row r="51" spans="1:13" ht="18" customHeight="1">
      <c r="A51" s="120" t="s">
        <v>41</v>
      </c>
      <c r="B51" s="119" t="s">
        <v>42</v>
      </c>
      <c r="C51" s="36">
        <v>1</v>
      </c>
      <c r="D51" s="37">
        <v>168000</v>
      </c>
      <c r="E51" s="38">
        <v>382000</v>
      </c>
      <c r="F51" s="38">
        <v>1678000</v>
      </c>
      <c r="G51" s="39">
        <v>2228000</v>
      </c>
      <c r="H51" s="40">
        <v>168000</v>
      </c>
      <c r="I51" s="32">
        <f t="shared" si="0"/>
        <v>380000</v>
      </c>
      <c r="J51" s="32">
        <f t="shared" si="1"/>
        <v>1670000</v>
      </c>
      <c r="K51" s="33">
        <f t="shared" si="2"/>
        <v>2050000</v>
      </c>
      <c r="L51" s="33">
        <f t="shared" si="3"/>
        <v>2218000</v>
      </c>
      <c r="M51" s="51"/>
    </row>
    <row r="52" spans="1:13" ht="16.5">
      <c r="A52" s="120"/>
      <c r="B52" s="119"/>
      <c r="C52" s="36" t="s">
        <v>10</v>
      </c>
      <c r="D52" s="37">
        <v>0</v>
      </c>
      <c r="E52" s="38">
        <v>382000</v>
      </c>
      <c r="F52" s="38">
        <v>1678000</v>
      </c>
      <c r="G52" s="39">
        <v>2060000</v>
      </c>
      <c r="H52" s="40">
        <v>0</v>
      </c>
      <c r="I52" s="32">
        <f t="shared" si="0"/>
        <v>380000</v>
      </c>
      <c r="J52" s="32">
        <f t="shared" si="1"/>
        <v>1670000</v>
      </c>
      <c r="K52" s="33">
        <f t="shared" si="2"/>
        <v>2050000</v>
      </c>
      <c r="L52" s="33">
        <f t="shared" si="3"/>
        <v>2050000</v>
      </c>
      <c r="M52" s="51"/>
    </row>
    <row r="53" spans="1:13" ht="24" customHeight="1">
      <c r="A53" s="120"/>
      <c r="B53" s="119" t="s">
        <v>43</v>
      </c>
      <c r="C53" s="36">
        <v>1</v>
      </c>
      <c r="D53" s="37">
        <v>168000</v>
      </c>
      <c r="E53" s="38">
        <v>409000</v>
      </c>
      <c r="F53" s="38">
        <v>1803000</v>
      </c>
      <c r="G53" s="39">
        <v>2380000</v>
      </c>
      <c r="H53" s="40">
        <v>168000</v>
      </c>
      <c r="I53" s="32">
        <f t="shared" si="0"/>
        <v>407000</v>
      </c>
      <c r="J53" s="32">
        <f t="shared" si="1"/>
        <v>1795000</v>
      </c>
      <c r="K53" s="33">
        <f t="shared" si="2"/>
        <v>2202000</v>
      </c>
      <c r="L53" s="33">
        <f t="shared" si="3"/>
        <v>2370000</v>
      </c>
      <c r="M53" s="51"/>
    </row>
    <row r="54" spans="1:13" ht="16.5">
      <c r="A54" s="120"/>
      <c r="B54" s="119"/>
      <c r="C54" s="36" t="s">
        <v>10</v>
      </c>
      <c r="D54" s="37">
        <v>0</v>
      </c>
      <c r="E54" s="38">
        <v>409000</v>
      </c>
      <c r="F54" s="38">
        <v>1803000</v>
      </c>
      <c r="G54" s="39">
        <v>2212000</v>
      </c>
      <c r="H54" s="40">
        <v>0</v>
      </c>
      <c r="I54" s="32">
        <f t="shared" si="0"/>
        <v>407000</v>
      </c>
      <c r="J54" s="32">
        <f t="shared" si="1"/>
        <v>1795000</v>
      </c>
      <c r="K54" s="33">
        <f t="shared" si="2"/>
        <v>2202000</v>
      </c>
      <c r="L54" s="33">
        <f t="shared" si="3"/>
        <v>2202000</v>
      </c>
      <c r="M54" s="51"/>
    </row>
    <row r="55" spans="1:13" ht="16.5">
      <c r="A55" s="120" t="s">
        <v>44</v>
      </c>
      <c r="B55" s="119" t="s">
        <v>45</v>
      </c>
      <c r="C55" s="36">
        <v>1</v>
      </c>
      <c r="D55" s="37">
        <v>168000</v>
      </c>
      <c r="E55" s="38">
        <v>372000</v>
      </c>
      <c r="F55" s="38">
        <v>1357000</v>
      </c>
      <c r="G55" s="39">
        <v>1897000</v>
      </c>
      <c r="H55" s="40">
        <v>168000</v>
      </c>
      <c r="I55" s="32">
        <f t="shared" si="0"/>
        <v>370000</v>
      </c>
      <c r="J55" s="32">
        <f t="shared" si="1"/>
        <v>1349000</v>
      </c>
      <c r="K55" s="33">
        <f t="shared" si="2"/>
        <v>1719000</v>
      </c>
      <c r="L55" s="33">
        <f t="shared" si="3"/>
        <v>1887000</v>
      </c>
      <c r="M55" s="51"/>
    </row>
    <row r="56" spans="1:13" ht="16.5">
      <c r="A56" s="120"/>
      <c r="B56" s="119"/>
      <c r="C56" s="36" t="s">
        <v>10</v>
      </c>
      <c r="D56" s="37">
        <v>0</v>
      </c>
      <c r="E56" s="38">
        <v>372000</v>
      </c>
      <c r="F56" s="38">
        <v>1357000</v>
      </c>
      <c r="G56" s="39">
        <v>1729000</v>
      </c>
      <c r="H56" s="40">
        <v>0</v>
      </c>
      <c r="I56" s="32">
        <f t="shared" si="0"/>
        <v>370000</v>
      </c>
      <c r="J56" s="32">
        <f t="shared" si="1"/>
        <v>1349000</v>
      </c>
      <c r="K56" s="33">
        <f t="shared" si="2"/>
        <v>1719000</v>
      </c>
      <c r="L56" s="33">
        <f t="shared" si="3"/>
        <v>1719000</v>
      </c>
      <c r="M56" s="51"/>
    </row>
    <row r="57" spans="1:13" ht="23.25" customHeight="1">
      <c r="A57" s="120"/>
      <c r="B57" s="119" t="s">
        <v>46</v>
      </c>
      <c r="C57" s="36">
        <v>1</v>
      </c>
      <c r="D57" s="37">
        <v>168000</v>
      </c>
      <c r="E57" s="38">
        <v>382000</v>
      </c>
      <c r="F57" s="38">
        <v>1678000</v>
      </c>
      <c r="G57" s="39">
        <v>2228000</v>
      </c>
      <c r="H57" s="40">
        <v>168000</v>
      </c>
      <c r="I57" s="32">
        <f t="shared" si="0"/>
        <v>380000</v>
      </c>
      <c r="J57" s="32">
        <f t="shared" si="1"/>
        <v>1670000</v>
      </c>
      <c r="K57" s="33">
        <f t="shared" si="2"/>
        <v>2050000</v>
      </c>
      <c r="L57" s="33">
        <f t="shared" si="3"/>
        <v>2218000</v>
      </c>
      <c r="M57" s="51"/>
    </row>
    <row r="58" spans="1:13" ht="16.5">
      <c r="A58" s="120"/>
      <c r="B58" s="119"/>
      <c r="C58" s="36" t="s">
        <v>10</v>
      </c>
      <c r="D58" s="37">
        <v>0</v>
      </c>
      <c r="E58" s="38">
        <v>382000</v>
      </c>
      <c r="F58" s="38">
        <v>1678000</v>
      </c>
      <c r="G58" s="39">
        <v>2060000</v>
      </c>
      <c r="H58" s="40">
        <v>0</v>
      </c>
      <c r="I58" s="32">
        <f t="shared" si="0"/>
        <v>380000</v>
      </c>
      <c r="J58" s="32">
        <f t="shared" si="1"/>
        <v>1670000</v>
      </c>
      <c r="K58" s="33">
        <f t="shared" si="2"/>
        <v>2050000</v>
      </c>
      <c r="L58" s="33">
        <f t="shared" si="3"/>
        <v>2050000</v>
      </c>
      <c r="M58" s="51"/>
    </row>
    <row r="59" spans="1:13" ht="16.5">
      <c r="A59" s="120"/>
      <c r="B59" s="119" t="s">
        <v>47</v>
      </c>
      <c r="C59" s="36">
        <v>1</v>
      </c>
      <c r="D59" s="37">
        <v>168000</v>
      </c>
      <c r="E59" s="38">
        <v>409000</v>
      </c>
      <c r="F59" s="38">
        <v>1887000</v>
      </c>
      <c r="G59" s="39">
        <v>2464000</v>
      </c>
      <c r="H59" s="40">
        <v>168000</v>
      </c>
      <c r="I59" s="32">
        <f t="shared" si="0"/>
        <v>407000</v>
      </c>
      <c r="J59" s="32">
        <f t="shared" si="1"/>
        <v>1879000</v>
      </c>
      <c r="K59" s="33">
        <f t="shared" si="2"/>
        <v>2286000</v>
      </c>
      <c r="L59" s="33">
        <f t="shared" si="3"/>
        <v>2454000</v>
      </c>
      <c r="M59" s="51"/>
    </row>
    <row r="60" spans="1:13" ht="16.5">
      <c r="A60" s="120"/>
      <c r="B60" s="119"/>
      <c r="C60" s="36" t="s">
        <v>10</v>
      </c>
      <c r="D60" s="37">
        <v>0</v>
      </c>
      <c r="E60" s="38">
        <v>409000</v>
      </c>
      <c r="F60" s="38">
        <v>1887000</v>
      </c>
      <c r="G60" s="39">
        <v>2296000</v>
      </c>
      <c r="H60" s="40">
        <v>0</v>
      </c>
      <c r="I60" s="32">
        <f t="shared" si="0"/>
        <v>407000</v>
      </c>
      <c r="J60" s="32">
        <f t="shared" si="1"/>
        <v>1879000</v>
      </c>
      <c r="K60" s="33">
        <f t="shared" si="2"/>
        <v>2286000</v>
      </c>
      <c r="L60" s="33">
        <f t="shared" si="3"/>
        <v>2286000</v>
      </c>
      <c r="M60" s="51"/>
    </row>
    <row r="61" spans="1:13" ht="16.5">
      <c r="A61" s="120" t="s">
        <v>48</v>
      </c>
      <c r="B61" s="133" t="s">
        <v>108</v>
      </c>
      <c r="C61" s="36">
        <v>1</v>
      </c>
      <c r="D61" s="37">
        <v>168000</v>
      </c>
      <c r="E61" s="38">
        <v>382000</v>
      </c>
      <c r="F61" s="38">
        <v>1678000</v>
      </c>
      <c r="G61" s="39">
        <v>2228000</v>
      </c>
      <c r="H61" s="40">
        <v>168000</v>
      </c>
      <c r="I61" s="32">
        <f t="shared" si="0"/>
        <v>380000</v>
      </c>
      <c r="J61" s="32">
        <f t="shared" si="1"/>
        <v>1670000</v>
      </c>
      <c r="K61" s="33">
        <f t="shared" si="2"/>
        <v>2050000</v>
      </c>
      <c r="L61" s="33">
        <f t="shared" si="3"/>
        <v>2218000</v>
      </c>
      <c r="M61" s="51"/>
    </row>
    <row r="62" spans="1:13" ht="75.75" customHeight="1">
      <c r="A62" s="120"/>
      <c r="B62" s="119"/>
      <c r="C62" s="36" t="s">
        <v>10</v>
      </c>
      <c r="D62" s="37">
        <v>0</v>
      </c>
      <c r="E62" s="38">
        <v>382000</v>
      </c>
      <c r="F62" s="38">
        <v>1678000</v>
      </c>
      <c r="G62" s="39">
        <v>2060000</v>
      </c>
      <c r="H62" s="40">
        <v>0</v>
      </c>
      <c r="I62" s="32">
        <f t="shared" si="0"/>
        <v>380000</v>
      </c>
      <c r="J62" s="32">
        <f t="shared" si="1"/>
        <v>1670000</v>
      </c>
      <c r="K62" s="33">
        <f t="shared" si="2"/>
        <v>2050000</v>
      </c>
      <c r="L62" s="33">
        <f t="shared" si="3"/>
        <v>2050000</v>
      </c>
      <c r="M62" s="51"/>
    </row>
    <row r="63" spans="1:13" ht="69.75" customHeight="1" thickBot="1">
      <c r="A63" s="134"/>
      <c r="B63" s="108" t="s">
        <v>107</v>
      </c>
      <c r="C63" s="41" t="s">
        <v>10</v>
      </c>
      <c r="D63" s="42">
        <v>0</v>
      </c>
      <c r="E63" s="43">
        <v>409000</v>
      </c>
      <c r="F63" s="43">
        <v>1803000</v>
      </c>
      <c r="G63" s="44">
        <v>2212000</v>
      </c>
      <c r="H63" s="45">
        <v>0</v>
      </c>
      <c r="I63" s="52">
        <f t="shared" si="0"/>
        <v>407000</v>
      </c>
      <c r="J63" s="52">
        <f t="shared" si="1"/>
        <v>1795000</v>
      </c>
      <c r="K63" s="53">
        <f t="shared" si="2"/>
        <v>2202000</v>
      </c>
      <c r="L63" s="53">
        <f t="shared" si="3"/>
        <v>2202000</v>
      </c>
      <c r="M63" s="54"/>
    </row>
    <row r="64" spans="1:13" ht="29.25" customHeight="1">
      <c r="A64" s="46"/>
      <c r="B64" s="47"/>
      <c r="C64" s="48"/>
      <c r="D64" s="50"/>
      <c r="E64" s="50"/>
      <c r="F64" s="50"/>
      <c r="G64" s="50"/>
      <c r="H64" s="50"/>
      <c r="I64" s="50"/>
      <c r="J64" s="50"/>
      <c r="K64" s="50"/>
      <c r="L64" s="50"/>
      <c r="M64" s="49"/>
    </row>
    <row r="65" spans="1:8" ht="18.75" customHeight="1">
      <c r="A65" s="7"/>
      <c r="B65" s="2"/>
      <c r="C65" s="3"/>
      <c r="D65" s="4"/>
      <c r="E65" s="4"/>
      <c r="F65" s="4"/>
      <c r="G65" s="4"/>
      <c r="H65" s="5"/>
    </row>
    <row r="66" ht="16.5">
      <c r="A66" s="6"/>
    </row>
  </sheetData>
  <sheetProtection/>
  <mergeCells count="49">
    <mergeCell ref="A16:A17"/>
    <mergeCell ref="B16:B17"/>
    <mergeCell ref="A5:A11"/>
    <mergeCell ref="B5:B6"/>
    <mergeCell ref="B7:B8"/>
    <mergeCell ref="A12:A13"/>
    <mergeCell ref="B12:B13"/>
    <mergeCell ref="A14:A15"/>
    <mergeCell ref="B14:B15"/>
    <mergeCell ref="A18:A21"/>
    <mergeCell ref="B18:B19"/>
    <mergeCell ref="B20:B21"/>
    <mergeCell ref="A23:A30"/>
    <mergeCell ref="B23:B24"/>
    <mergeCell ref="B25:B26"/>
    <mergeCell ref="B27:B28"/>
    <mergeCell ref="B29:B30"/>
    <mergeCell ref="A31:A32"/>
    <mergeCell ref="B31:B32"/>
    <mergeCell ref="A33:A34"/>
    <mergeCell ref="B33:B34"/>
    <mergeCell ref="A35:A37"/>
    <mergeCell ref="B35:B36"/>
    <mergeCell ref="A38:A40"/>
    <mergeCell ref="B39:B40"/>
    <mergeCell ref="B57:B58"/>
    <mergeCell ref="B59:B60"/>
    <mergeCell ref="A61:A63"/>
    <mergeCell ref="A41:A42"/>
    <mergeCell ref="B41:B42"/>
    <mergeCell ref="B43:B44"/>
    <mergeCell ref="A47:A48"/>
    <mergeCell ref="A43:A46"/>
    <mergeCell ref="B61:B62"/>
    <mergeCell ref="A51:A54"/>
    <mergeCell ref="B51:B52"/>
    <mergeCell ref="B53:B54"/>
    <mergeCell ref="A55:A60"/>
    <mergeCell ref="B55:B56"/>
    <mergeCell ref="B47:B48"/>
    <mergeCell ref="A49:A50"/>
    <mergeCell ref="A1:M1"/>
    <mergeCell ref="M3:M4"/>
    <mergeCell ref="C3:C4"/>
    <mergeCell ref="D3:G3"/>
    <mergeCell ref="A3:A4"/>
    <mergeCell ref="B3:B4"/>
    <mergeCell ref="H3:L3"/>
    <mergeCell ref="B49:B50"/>
  </mergeCells>
  <printOptions horizontalCentered="1"/>
  <pageMargins left="0.3937007874015748" right="0.2362204724409449" top="0.7480314960629921" bottom="0.4330708661417323" header="0.31496062992125984" footer="0.1968503937007874"/>
  <pageSetup horizontalDpi="600" verticalDpi="600" orientation="portrait" paperSize="9" scale="80" r:id="rId1"/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8">
      <selection activeCell="A1" sqref="A1:N1"/>
    </sheetView>
  </sheetViews>
  <sheetFormatPr defaultColWidth="9.140625" defaultRowHeight="15"/>
  <cols>
    <col min="1" max="1" width="15.28125" style="1" customWidth="1"/>
    <col min="2" max="2" width="16.421875" style="1" customWidth="1"/>
    <col min="3" max="3" width="11.57421875" style="1" customWidth="1"/>
    <col min="4" max="4" width="4.8515625" style="1" customWidth="1"/>
    <col min="5" max="5" width="10.421875" style="1" hidden="1" customWidth="1"/>
    <col min="6" max="6" width="11.28125" style="1" hidden="1" customWidth="1"/>
    <col min="7" max="7" width="11.140625" style="1" hidden="1" customWidth="1"/>
    <col min="8" max="8" width="10.421875" style="1" hidden="1" customWidth="1"/>
    <col min="9" max="9" width="15.00390625" style="1" customWidth="1"/>
    <col min="10" max="10" width="10.7109375" style="1" hidden="1" customWidth="1"/>
    <col min="11" max="11" width="10.28125" style="1" hidden="1" customWidth="1"/>
    <col min="12" max="13" width="15.00390625" style="1" customWidth="1"/>
    <col min="14" max="14" width="13.28125" style="1" customWidth="1"/>
    <col min="15" max="16384" width="9.00390625" style="1" customWidth="1"/>
  </cols>
  <sheetData>
    <row r="1" spans="1:14" ht="33" customHeight="1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7.25" thickBot="1">
      <c r="A2" s="157"/>
      <c r="B2" s="157"/>
      <c r="C2" s="157"/>
      <c r="D2" s="157"/>
      <c r="N2" s="87"/>
    </row>
    <row r="3" spans="1:14" ht="16.5">
      <c r="A3" s="126" t="s">
        <v>49</v>
      </c>
      <c r="B3" s="144" t="s">
        <v>50</v>
      </c>
      <c r="C3" s="144" t="s">
        <v>51</v>
      </c>
      <c r="D3" s="145" t="s">
        <v>2</v>
      </c>
      <c r="E3" s="126" t="s">
        <v>78</v>
      </c>
      <c r="F3" s="144"/>
      <c r="G3" s="144"/>
      <c r="H3" s="161"/>
      <c r="I3" s="143" t="s">
        <v>99</v>
      </c>
      <c r="J3" s="144"/>
      <c r="K3" s="144"/>
      <c r="L3" s="145"/>
      <c r="M3" s="122"/>
      <c r="N3" s="146" t="s">
        <v>100</v>
      </c>
    </row>
    <row r="4" spans="1:14" ht="17.25" thickBot="1">
      <c r="A4" s="158"/>
      <c r="B4" s="159"/>
      <c r="C4" s="159"/>
      <c r="D4" s="160"/>
      <c r="E4" s="90" t="s">
        <v>3</v>
      </c>
      <c r="F4" s="91" t="s">
        <v>4</v>
      </c>
      <c r="G4" s="91" t="s">
        <v>5</v>
      </c>
      <c r="H4" s="92" t="s">
        <v>6</v>
      </c>
      <c r="I4" s="93" t="s">
        <v>3</v>
      </c>
      <c r="J4" s="91" t="s">
        <v>4</v>
      </c>
      <c r="K4" s="91" t="s">
        <v>5</v>
      </c>
      <c r="L4" s="94" t="s">
        <v>97</v>
      </c>
      <c r="M4" s="95" t="s">
        <v>6</v>
      </c>
      <c r="N4" s="147"/>
    </row>
    <row r="5" spans="1:14" ht="16.5">
      <c r="A5" s="155" t="s">
        <v>79</v>
      </c>
      <c r="B5" s="156" t="s">
        <v>52</v>
      </c>
      <c r="C5" s="96" t="s">
        <v>52</v>
      </c>
      <c r="D5" s="97">
        <v>1</v>
      </c>
      <c r="E5" s="98">
        <v>183000</v>
      </c>
      <c r="F5" s="99">
        <v>445000</v>
      </c>
      <c r="G5" s="99">
        <v>2293000</v>
      </c>
      <c r="H5" s="100">
        <f>SUM(E5:G5)</f>
        <v>2921000</v>
      </c>
      <c r="I5" s="101">
        <v>183000</v>
      </c>
      <c r="J5" s="102">
        <v>445000</v>
      </c>
      <c r="K5" s="102">
        <v>2293000</v>
      </c>
      <c r="L5" s="103">
        <f>J5+K5</f>
        <v>2738000</v>
      </c>
      <c r="M5" s="104">
        <f>SUM(I5:K5)</f>
        <v>2921000</v>
      </c>
      <c r="N5" s="105"/>
    </row>
    <row r="6" spans="1:14" ht="16.5">
      <c r="A6" s="149"/>
      <c r="B6" s="153"/>
      <c r="C6" s="12" t="s">
        <v>52</v>
      </c>
      <c r="D6" s="56" t="s">
        <v>8</v>
      </c>
      <c r="E6" s="58"/>
      <c r="F6" s="13">
        <v>445000</v>
      </c>
      <c r="G6" s="13">
        <v>2293000</v>
      </c>
      <c r="H6" s="11">
        <f aca="true" t="shared" si="0" ref="H6:H51">SUM(E6:G6)</f>
        <v>2738000</v>
      </c>
      <c r="I6" s="14"/>
      <c r="J6" s="15">
        <v>445000</v>
      </c>
      <c r="K6" s="15">
        <v>2293000</v>
      </c>
      <c r="L6" s="89">
        <f aca="true" t="shared" si="1" ref="L6:L52">J6+K6</f>
        <v>2738000</v>
      </c>
      <c r="M6" s="57">
        <f aca="true" t="shared" si="2" ref="M6:M51">SUM(I6:K6)</f>
        <v>2738000</v>
      </c>
      <c r="N6" s="10"/>
    </row>
    <row r="7" spans="1:14" ht="16.5">
      <c r="A7" s="149"/>
      <c r="B7" s="153" t="s">
        <v>53</v>
      </c>
      <c r="C7" s="12" t="s">
        <v>53</v>
      </c>
      <c r="D7" s="56">
        <v>1</v>
      </c>
      <c r="E7" s="58">
        <v>183000</v>
      </c>
      <c r="F7" s="13">
        <v>533000</v>
      </c>
      <c r="G7" s="13">
        <v>2960000</v>
      </c>
      <c r="H7" s="11">
        <f t="shared" si="0"/>
        <v>3676000</v>
      </c>
      <c r="I7" s="14">
        <v>183000</v>
      </c>
      <c r="J7" s="15">
        <v>533000</v>
      </c>
      <c r="K7" s="15">
        <v>2960000</v>
      </c>
      <c r="L7" s="89">
        <f t="shared" si="1"/>
        <v>3493000</v>
      </c>
      <c r="M7" s="57">
        <f t="shared" si="2"/>
        <v>3676000</v>
      </c>
      <c r="N7" s="10"/>
    </row>
    <row r="8" spans="1:14" ht="16.5">
      <c r="A8" s="149"/>
      <c r="B8" s="153"/>
      <c r="C8" s="12" t="s">
        <v>53</v>
      </c>
      <c r="D8" s="56" t="s">
        <v>8</v>
      </c>
      <c r="E8" s="58"/>
      <c r="F8" s="13">
        <v>533000</v>
      </c>
      <c r="G8" s="13">
        <v>2960000</v>
      </c>
      <c r="H8" s="11">
        <f t="shared" si="0"/>
        <v>3493000</v>
      </c>
      <c r="I8" s="14"/>
      <c r="J8" s="15">
        <v>533000</v>
      </c>
      <c r="K8" s="15">
        <v>2960000</v>
      </c>
      <c r="L8" s="89">
        <f t="shared" si="1"/>
        <v>3493000</v>
      </c>
      <c r="M8" s="57">
        <f t="shared" si="2"/>
        <v>3493000</v>
      </c>
      <c r="N8" s="10"/>
    </row>
    <row r="9" spans="1:14" ht="16.5">
      <c r="A9" s="149"/>
      <c r="B9" s="153" t="s">
        <v>54</v>
      </c>
      <c r="C9" s="12" t="s">
        <v>54</v>
      </c>
      <c r="D9" s="56">
        <v>1</v>
      </c>
      <c r="E9" s="58">
        <v>183000</v>
      </c>
      <c r="F9" s="13">
        <v>445000</v>
      </c>
      <c r="G9" s="13">
        <v>2340000</v>
      </c>
      <c r="H9" s="11">
        <f t="shared" si="0"/>
        <v>2968000</v>
      </c>
      <c r="I9" s="14">
        <v>183000</v>
      </c>
      <c r="J9" s="15">
        <v>445000</v>
      </c>
      <c r="K9" s="15">
        <v>2340000</v>
      </c>
      <c r="L9" s="89">
        <f t="shared" si="1"/>
        <v>2785000</v>
      </c>
      <c r="M9" s="57">
        <f t="shared" si="2"/>
        <v>2968000</v>
      </c>
      <c r="N9" s="10"/>
    </row>
    <row r="10" spans="1:14" ht="16.5">
      <c r="A10" s="149"/>
      <c r="B10" s="153"/>
      <c r="C10" s="12" t="s">
        <v>54</v>
      </c>
      <c r="D10" s="56" t="s">
        <v>8</v>
      </c>
      <c r="E10" s="58"/>
      <c r="F10" s="13">
        <v>445000</v>
      </c>
      <c r="G10" s="13">
        <v>2340000</v>
      </c>
      <c r="H10" s="11">
        <f t="shared" si="0"/>
        <v>2785000</v>
      </c>
      <c r="I10" s="14"/>
      <c r="J10" s="15">
        <v>445000</v>
      </c>
      <c r="K10" s="15">
        <v>2340000</v>
      </c>
      <c r="L10" s="89">
        <f t="shared" si="1"/>
        <v>2785000</v>
      </c>
      <c r="M10" s="57">
        <f t="shared" si="2"/>
        <v>2785000</v>
      </c>
      <c r="N10" s="10"/>
    </row>
    <row r="11" spans="1:14" ht="16.5">
      <c r="A11" s="149"/>
      <c r="B11" s="153" t="s">
        <v>55</v>
      </c>
      <c r="C11" s="12" t="s">
        <v>55</v>
      </c>
      <c r="D11" s="56">
        <v>1</v>
      </c>
      <c r="E11" s="58">
        <v>183000</v>
      </c>
      <c r="F11" s="13">
        <v>445000</v>
      </c>
      <c r="G11" s="13">
        <v>2734000</v>
      </c>
      <c r="H11" s="11">
        <f t="shared" si="0"/>
        <v>3362000</v>
      </c>
      <c r="I11" s="14">
        <v>183000</v>
      </c>
      <c r="J11" s="15">
        <v>445000</v>
      </c>
      <c r="K11" s="15">
        <v>2734000</v>
      </c>
      <c r="L11" s="89">
        <f t="shared" si="1"/>
        <v>3179000</v>
      </c>
      <c r="M11" s="57">
        <f t="shared" si="2"/>
        <v>3362000</v>
      </c>
      <c r="N11" s="10"/>
    </row>
    <row r="12" spans="1:14" ht="16.5">
      <c r="A12" s="149"/>
      <c r="B12" s="153"/>
      <c r="C12" s="12" t="s">
        <v>55</v>
      </c>
      <c r="D12" s="56" t="s">
        <v>8</v>
      </c>
      <c r="E12" s="58"/>
      <c r="F12" s="13">
        <v>445000</v>
      </c>
      <c r="G12" s="13">
        <v>2734000</v>
      </c>
      <c r="H12" s="11">
        <f t="shared" si="0"/>
        <v>3179000</v>
      </c>
      <c r="I12" s="14"/>
      <c r="J12" s="15">
        <v>445000</v>
      </c>
      <c r="K12" s="15">
        <v>2734000</v>
      </c>
      <c r="L12" s="89">
        <f t="shared" si="1"/>
        <v>3179000</v>
      </c>
      <c r="M12" s="57">
        <f t="shared" si="2"/>
        <v>3179000</v>
      </c>
      <c r="N12" s="10"/>
    </row>
    <row r="13" spans="1:14" ht="16.5">
      <c r="A13" s="149"/>
      <c r="B13" s="153" t="s">
        <v>56</v>
      </c>
      <c r="C13" s="12" t="s">
        <v>57</v>
      </c>
      <c r="D13" s="56">
        <v>1</v>
      </c>
      <c r="E13" s="58">
        <v>183000</v>
      </c>
      <c r="F13" s="13">
        <v>533000</v>
      </c>
      <c r="G13" s="13">
        <v>3427000</v>
      </c>
      <c r="H13" s="11">
        <f t="shared" si="0"/>
        <v>4143000</v>
      </c>
      <c r="I13" s="14">
        <v>183000</v>
      </c>
      <c r="J13" s="15">
        <v>533000</v>
      </c>
      <c r="K13" s="15">
        <v>3427000</v>
      </c>
      <c r="L13" s="89">
        <f t="shared" si="1"/>
        <v>3960000</v>
      </c>
      <c r="M13" s="57">
        <f t="shared" si="2"/>
        <v>4143000</v>
      </c>
      <c r="N13" s="10"/>
    </row>
    <row r="14" spans="1:14" ht="16.5">
      <c r="A14" s="149"/>
      <c r="B14" s="153"/>
      <c r="C14" s="12" t="s">
        <v>57</v>
      </c>
      <c r="D14" s="56" t="s">
        <v>8</v>
      </c>
      <c r="E14" s="58"/>
      <c r="F14" s="13">
        <v>533000</v>
      </c>
      <c r="G14" s="13">
        <v>3427000</v>
      </c>
      <c r="H14" s="11">
        <f t="shared" si="0"/>
        <v>3960000</v>
      </c>
      <c r="I14" s="14"/>
      <c r="J14" s="15">
        <v>533000</v>
      </c>
      <c r="K14" s="15">
        <v>3427000</v>
      </c>
      <c r="L14" s="89">
        <f t="shared" si="1"/>
        <v>3960000</v>
      </c>
      <c r="M14" s="57">
        <f t="shared" si="2"/>
        <v>3960000</v>
      </c>
      <c r="N14" s="10"/>
    </row>
    <row r="15" spans="1:14" ht="16.5">
      <c r="A15" s="149"/>
      <c r="B15" s="153" t="s">
        <v>58</v>
      </c>
      <c r="C15" s="12" t="s">
        <v>58</v>
      </c>
      <c r="D15" s="56">
        <v>1</v>
      </c>
      <c r="E15" s="58">
        <v>183000</v>
      </c>
      <c r="F15" s="13">
        <v>418000</v>
      </c>
      <c r="G15" s="13">
        <v>2264000</v>
      </c>
      <c r="H15" s="11">
        <f t="shared" si="0"/>
        <v>2865000</v>
      </c>
      <c r="I15" s="14">
        <v>183000</v>
      </c>
      <c r="J15" s="15">
        <v>418000</v>
      </c>
      <c r="K15" s="15">
        <v>2264000</v>
      </c>
      <c r="L15" s="89">
        <f t="shared" si="1"/>
        <v>2682000</v>
      </c>
      <c r="M15" s="57">
        <f t="shared" si="2"/>
        <v>2865000</v>
      </c>
      <c r="N15" s="10"/>
    </row>
    <row r="16" spans="1:14" ht="16.5">
      <c r="A16" s="149"/>
      <c r="B16" s="153"/>
      <c r="C16" s="12" t="s">
        <v>58</v>
      </c>
      <c r="D16" s="56" t="s">
        <v>8</v>
      </c>
      <c r="E16" s="58"/>
      <c r="F16" s="13">
        <v>418000</v>
      </c>
      <c r="G16" s="13">
        <v>2264000</v>
      </c>
      <c r="H16" s="11">
        <f t="shared" si="0"/>
        <v>2682000</v>
      </c>
      <c r="I16" s="14"/>
      <c r="J16" s="15">
        <v>418000</v>
      </c>
      <c r="K16" s="15">
        <v>2264000</v>
      </c>
      <c r="L16" s="89">
        <f t="shared" si="1"/>
        <v>2682000</v>
      </c>
      <c r="M16" s="57">
        <f t="shared" si="2"/>
        <v>2682000</v>
      </c>
      <c r="N16" s="10"/>
    </row>
    <row r="17" spans="1:14" ht="16.5">
      <c r="A17" s="149"/>
      <c r="B17" s="153" t="s">
        <v>80</v>
      </c>
      <c r="C17" s="12" t="s">
        <v>59</v>
      </c>
      <c r="D17" s="56">
        <v>1</v>
      </c>
      <c r="E17" s="58">
        <v>183000</v>
      </c>
      <c r="F17" s="13">
        <v>407000</v>
      </c>
      <c r="G17" s="13">
        <v>1683000</v>
      </c>
      <c r="H17" s="11">
        <f t="shared" si="0"/>
        <v>2273000</v>
      </c>
      <c r="I17" s="14">
        <v>183000</v>
      </c>
      <c r="J17" s="15">
        <v>407000</v>
      </c>
      <c r="K17" s="15">
        <v>1683000</v>
      </c>
      <c r="L17" s="89">
        <f t="shared" si="1"/>
        <v>2090000</v>
      </c>
      <c r="M17" s="57">
        <f t="shared" si="2"/>
        <v>2273000</v>
      </c>
      <c r="N17" s="10"/>
    </row>
    <row r="18" spans="1:14" ht="16.5">
      <c r="A18" s="154"/>
      <c r="B18" s="153"/>
      <c r="C18" s="12" t="s">
        <v>59</v>
      </c>
      <c r="D18" s="56" t="s">
        <v>8</v>
      </c>
      <c r="E18" s="58"/>
      <c r="F18" s="13">
        <v>407000</v>
      </c>
      <c r="G18" s="13">
        <v>1683000</v>
      </c>
      <c r="H18" s="11">
        <f t="shared" si="0"/>
        <v>2090000</v>
      </c>
      <c r="I18" s="14"/>
      <c r="J18" s="15">
        <v>407000</v>
      </c>
      <c r="K18" s="15">
        <v>1683000</v>
      </c>
      <c r="L18" s="89">
        <f t="shared" si="1"/>
        <v>2090000</v>
      </c>
      <c r="M18" s="57">
        <f t="shared" si="2"/>
        <v>2090000</v>
      </c>
      <c r="N18" s="10"/>
    </row>
    <row r="19" spans="1:14" ht="16.5">
      <c r="A19" s="135" t="s">
        <v>60</v>
      </c>
      <c r="B19" s="153" t="s">
        <v>52</v>
      </c>
      <c r="C19" s="12" t="s">
        <v>52</v>
      </c>
      <c r="D19" s="56">
        <v>1</v>
      </c>
      <c r="E19" s="58">
        <v>183000</v>
      </c>
      <c r="F19" s="13">
        <v>356000</v>
      </c>
      <c r="G19" s="13">
        <v>2206000</v>
      </c>
      <c r="H19" s="11">
        <f t="shared" si="0"/>
        <v>2745000</v>
      </c>
      <c r="I19" s="14">
        <v>183000</v>
      </c>
      <c r="J19" s="15">
        <f aca="true" t="shared" si="3" ref="J19:J40">ROUNDDOWN(F19*1.02,-3)</f>
        <v>363000</v>
      </c>
      <c r="K19" s="15">
        <f aca="true" t="shared" si="4" ref="K19:K40">ROUNDDOWN(G19*1.02,-3)</f>
        <v>2250000</v>
      </c>
      <c r="L19" s="89">
        <f t="shared" si="1"/>
        <v>2613000</v>
      </c>
      <c r="M19" s="57">
        <f t="shared" si="2"/>
        <v>2796000</v>
      </c>
      <c r="N19" s="55"/>
    </row>
    <row r="20" spans="1:14" ht="16.5">
      <c r="A20" s="135"/>
      <c r="B20" s="153"/>
      <c r="C20" s="12" t="s">
        <v>52</v>
      </c>
      <c r="D20" s="56" t="s">
        <v>8</v>
      </c>
      <c r="E20" s="58"/>
      <c r="F20" s="13">
        <v>356000</v>
      </c>
      <c r="G20" s="13">
        <v>2206000</v>
      </c>
      <c r="H20" s="11">
        <f t="shared" si="0"/>
        <v>2562000</v>
      </c>
      <c r="I20" s="14"/>
      <c r="J20" s="15">
        <f t="shared" si="3"/>
        <v>363000</v>
      </c>
      <c r="K20" s="15">
        <f t="shared" si="4"/>
        <v>2250000</v>
      </c>
      <c r="L20" s="89">
        <f t="shared" si="1"/>
        <v>2613000</v>
      </c>
      <c r="M20" s="57">
        <f t="shared" si="2"/>
        <v>2613000</v>
      </c>
      <c r="N20" s="55"/>
    </row>
    <row r="21" spans="1:14" ht="16.5">
      <c r="A21" s="135"/>
      <c r="B21" s="153" t="s">
        <v>61</v>
      </c>
      <c r="C21" s="12" t="s">
        <v>61</v>
      </c>
      <c r="D21" s="56">
        <v>1</v>
      </c>
      <c r="E21" s="58">
        <v>183000</v>
      </c>
      <c r="F21" s="13">
        <v>333000</v>
      </c>
      <c r="G21" s="13">
        <v>2065000</v>
      </c>
      <c r="H21" s="11">
        <f t="shared" si="0"/>
        <v>2581000</v>
      </c>
      <c r="I21" s="14">
        <v>183000</v>
      </c>
      <c r="J21" s="15">
        <f t="shared" si="3"/>
        <v>339000</v>
      </c>
      <c r="K21" s="15">
        <f t="shared" si="4"/>
        <v>2106000</v>
      </c>
      <c r="L21" s="89">
        <f t="shared" si="1"/>
        <v>2445000</v>
      </c>
      <c r="M21" s="57">
        <f t="shared" si="2"/>
        <v>2628000</v>
      </c>
      <c r="N21" s="55"/>
    </row>
    <row r="22" spans="1:14" ht="16.5">
      <c r="A22" s="135"/>
      <c r="B22" s="153"/>
      <c r="C22" s="12" t="s">
        <v>61</v>
      </c>
      <c r="D22" s="56" t="s">
        <v>8</v>
      </c>
      <c r="E22" s="58"/>
      <c r="F22" s="13">
        <v>333000</v>
      </c>
      <c r="G22" s="13">
        <v>2065000</v>
      </c>
      <c r="H22" s="11">
        <f t="shared" si="0"/>
        <v>2398000</v>
      </c>
      <c r="I22" s="14"/>
      <c r="J22" s="15">
        <f t="shared" si="3"/>
        <v>339000</v>
      </c>
      <c r="K22" s="15">
        <f t="shared" si="4"/>
        <v>2106000</v>
      </c>
      <c r="L22" s="89">
        <f t="shared" si="1"/>
        <v>2445000</v>
      </c>
      <c r="M22" s="57">
        <f t="shared" si="2"/>
        <v>2445000</v>
      </c>
      <c r="N22" s="55"/>
    </row>
    <row r="23" spans="1:14" ht="16.5">
      <c r="A23" s="135" t="s">
        <v>98</v>
      </c>
      <c r="B23" s="153" t="s">
        <v>59</v>
      </c>
      <c r="C23" s="12" t="s">
        <v>59</v>
      </c>
      <c r="D23" s="56">
        <v>1</v>
      </c>
      <c r="E23" s="58">
        <v>183000</v>
      </c>
      <c r="F23" s="13">
        <v>326000</v>
      </c>
      <c r="G23" s="13">
        <v>2027000</v>
      </c>
      <c r="H23" s="11">
        <f t="shared" si="0"/>
        <v>2536000</v>
      </c>
      <c r="I23" s="14">
        <v>183000</v>
      </c>
      <c r="J23" s="15">
        <f t="shared" si="3"/>
        <v>332000</v>
      </c>
      <c r="K23" s="15">
        <f t="shared" si="4"/>
        <v>2067000</v>
      </c>
      <c r="L23" s="89">
        <f t="shared" si="1"/>
        <v>2399000</v>
      </c>
      <c r="M23" s="57">
        <f t="shared" si="2"/>
        <v>2582000</v>
      </c>
      <c r="N23" s="55"/>
    </row>
    <row r="24" spans="1:14" ht="16.5">
      <c r="A24" s="135"/>
      <c r="B24" s="153"/>
      <c r="C24" s="12" t="s">
        <v>59</v>
      </c>
      <c r="D24" s="56" t="s">
        <v>8</v>
      </c>
      <c r="E24" s="58"/>
      <c r="F24" s="13">
        <v>326000</v>
      </c>
      <c r="G24" s="13">
        <v>2027000</v>
      </c>
      <c r="H24" s="11">
        <f t="shared" si="0"/>
        <v>2353000</v>
      </c>
      <c r="I24" s="14"/>
      <c r="J24" s="15">
        <f t="shared" si="3"/>
        <v>332000</v>
      </c>
      <c r="K24" s="15">
        <f t="shared" si="4"/>
        <v>2067000</v>
      </c>
      <c r="L24" s="89">
        <f t="shared" si="1"/>
        <v>2399000</v>
      </c>
      <c r="M24" s="57">
        <f t="shared" si="2"/>
        <v>2399000</v>
      </c>
      <c r="N24" s="55"/>
    </row>
    <row r="25" spans="1:14" ht="16.5">
      <c r="A25" s="135" t="s">
        <v>62</v>
      </c>
      <c r="B25" s="153" t="s">
        <v>63</v>
      </c>
      <c r="C25" s="12" t="s">
        <v>64</v>
      </c>
      <c r="D25" s="56">
        <v>1</v>
      </c>
      <c r="E25" s="58">
        <v>183000</v>
      </c>
      <c r="F25" s="13">
        <v>296000</v>
      </c>
      <c r="G25" s="13">
        <v>1938000</v>
      </c>
      <c r="H25" s="11">
        <f t="shared" si="0"/>
        <v>2417000</v>
      </c>
      <c r="I25" s="14">
        <v>183000</v>
      </c>
      <c r="J25" s="15">
        <f t="shared" si="3"/>
        <v>301000</v>
      </c>
      <c r="K25" s="15">
        <f t="shared" si="4"/>
        <v>1976000</v>
      </c>
      <c r="L25" s="89">
        <f t="shared" si="1"/>
        <v>2277000</v>
      </c>
      <c r="M25" s="57">
        <f t="shared" si="2"/>
        <v>2460000</v>
      </c>
      <c r="N25" s="55"/>
    </row>
    <row r="26" spans="1:14" ht="16.5">
      <c r="A26" s="135"/>
      <c r="B26" s="153"/>
      <c r="C26" s="12" t="s">
        <v>64</v>
      </c>
      <c r="D26" s="56" t="s">
        <v>8</v>
      </c>
      <c r="E26" s="58"/>
      <c r="F26" s="13">
        <v>296000</v>
      </c>
      <c r="G26" s="13">
        <v>1938000</v>
      </c>
      <c r="H26" s="11">
        <f t="shared" si="0"/>
        <v>2234000</v>
      </c>
      <c r="I26" s="14"/>
      <c r="J26" s="15">
        <f t="shared" si="3"/>
        <v>301000</v>
      </c>
      <c r="K26" s="15">
        <f t="shared" si="4"/>
        <v>1976000</v>
      </c>
      <c r="L26" s="89">
        <f t="shared" si="1"/>
        <v>2277000</v>
      </c>
      <c r="M26" s="57">
        <f t="shared" si="2"/>
        <v>2277000</v>
      </c>
      <c r="N26" s="55"/>
    </row>
    <row r="27" spans="1:14" ht="16.5">
      <c r="A27" s="135"/>
      <c r="B27" s="153" t="s">
        <v>65</v>
      </c>
      <c r="C27" s="12" t="s">
        <v>58</v>
      </c>
      <c r="D27" s="56">
        <v>1</v>
      </c>
      <c r="E27" s="58">
        <v>183000</v>
      </c>
      <c r="F27" s="13">
        <v>278000</v>
      </c>
      <c r="G27" s="13">
        <v>1927000</v>
      </c>
      <c r="H27" s="11">
        <f t="shared" si="0"/>
        <v>2388000</v>
      </c>
      <c r="I27" s="14">
        <v>183000</v>
      </c>
      <c r="J27" s="15">
        <f t="shared" si="3"/>
        <v>283000</v>
      </c>
      <c r="K27" s="15">
        <f t="shared" si="4"/>
        <v>1965000</v>
      </c>
      <c r="L27" s="89">
        <f t="shared" si="1"/>
        <v>2248000</v>
      </c>
      <c r="M27" s="57">
        <f t="shared" si="2"/>
        <v>2431000</v>
      </c>
      <c r="N27" s="55"/>
    </row>
    <row r="28" spans="1:14" ht="16.5">
      <c r="A28" s="135"/>
      <c r="B28" s="153"/>
      <c r="C28" s="12" t="s">
        <v>58</v>
      </c>
      <c r="D28" s="56" t="s">
        <v>8</v>
      </c>
      <c r="E28" s="58"/>
      <c r="F28" s="13">
        <v>278000</v>
      </c>
      <c r="G28" s="13">
        <v>1927000</v>
      </c>
      <c r="H28" s="11">
        <f t="shared" si="0"/>
        <v>2205000</v>
      </c>
      <c r="I28" s="14"/>
      <c r="J28" s="15">
        <f t="shared" si="3"/>
        <v>283000</v>
      </c>
      <c r="K28" s="15">
        <f t="shared" si="4"/>
        <v>1965000</v>
      </c>
      <c r="L28" s="89">
        <f t="shared" si="1"/>
        <v>2248000</v>
      </c>
      <c r="M28" s="57">
        <f t="shared" si="2"/>
        <v>2248000</v>
      </c>
      <c r="N28" s="55"/>
    </row>
    <row r="29" spans="1:14" ht="16.5">
      <c r="A29" s="135"/>
      <c r="B29" s="153" t="s">
        <v>59</v>
      </c>
      <c r="C29" s="12" t="s">
        <v>59</v>
      </c>
      <c r="D29" s="56">
        <v>1</v>
      </c>
      <c r="E29" s="58">
        <v>183000</v>
      </c>
      <c r="F29" s="13">
        <v>271000</v>
      </c>
      <c r="G29" s="13">
        <v>1552000</v>
      </c>
      <c r="H29" s="11">
        <f t="shared" si="0"/>
        <v>2006000</v>
      </c>
      <c r="I29" s="14">
        <v>183000</v>
      </c>
      <c r="J29" s="15">
        <f t="shared" si="3"/>
        <v>276000</v>
      </c>
      <c r="K29" s="15">
        <f t="shared" si="4"/>
        <v>1583000</v>
      </c>
      <c r="L29" s="89">
        <f t="shared" si="1"/>
        <v>1859000</v>
      </c>
      <c r="M29" s="57">
        <f t="shared" si="2"/>
        <v>2042000</v>
      </c>
      <c r="N29" s="55"/>
    </row>
    <row r="30" spans="1:14" ht="16.5">
      <c r="A30" s="135"/>
      <c r="B30" s="153"/>
      <c r="C30" s="12" t="s">
        <v>59</v>
      </c>
      <c r="D30" s="56" t="s">
        <v>8</v>
      </c>
      <c r="E30" s="58"/>
      <c r="F30" s="13">
        <v>271000</v>
      </c>
      <c r="G30" s="13">
        <v>1552000</v>
      </c>
      <c r="H30" s="11">
        <f t="shared" si="0"/>
        <v>1823000</v>
      </c>
      <c r="I30" s="14"/>
      <c r="J30" s="15">
        <f t="shared" si="3"/>
        <v>276000</v>
      </c>
      <c r="K30" s="15">
        <f t="shared" si="4"/>
        <v>1583000</v>
      </c>
      <c r="L30" s="89">
        <f t="shared" si="1"/>
        <v>1859000</v>
      </c>
      <c r="M30" s="57">
        <f t="shared" si="2"/>
        <v>1859000</v>
      </c>
      <c r="N30" s="55"/>
    </row>
    <row r="31" spans="1:14" ht="16.5">
      <c r="A31" s="135" t="s">
        <v>69</v>
      </c>
      <c r="B31" s="153" t="s">
        <v>59</v>
      </c>
      <c r="C31" s="12" t="s">
        <v>59</v>
      </c>
      <c r="D31" s="56">
        <v>1</v>
      </c>
      <c r="E31" s="58">
        <v>183000</v>
      </c>
      <c r="F31" s="13">
        <v>326000</v>
      </c>
      <c r="G31" s="13">
        <v>2027000</v>
      </c>
      <c r="H31" s="11">
        <f t="shared" si="0"/>
        <v>2536000</v>
      </c>
      <c r="I31" s="14">
        <v>183000</v>
      </c>
      <c r="J31" s="15">
        <f t="shared" si="3"/>
        <v>332000</v>
      </c>
      <c r="K31" s="15">
        <f t="shared" si="4"/>
        <v>2067000</v>
      </c>
      <c r="L31" s="89">
        <f t="shared" si="1"/>
        <v>2399000</v>
      </c>
      <c r="M31" s="57">
        <f t="shared" si="2"/>
        <v>2582000</v>
      </c>
      <c r="N31" s="55"/>
    </row>
    <row r="32" spans="1:14" ht="16.5">
      <c r="A32" s="135"/>
      <c r="B32" s="153"/>
      <c r="C32" s="12" t="s">
        <v>59</v>
      </c>
      <c r="D32" s="56" t="s">
        <v>8</v>
      </c>
      <c r="E32" s="58"/>
      <c r="F32" s="13">
        <v>326000</v>
      </c>
      <c r="G32" s="13">
        <v>2027000</v>
      </c>
      <c r="H32" s="11">
        <f t="shared" si="0"/>
        <v>2353000</v>
      </c>
      <c r="I32" s="14"/>
      <c r="J32" s="15">
        <f t="shared" si="3"/>
        <v>332000</v>
      </c>
      <c r="K32" s="15">
        <f t="shared" si="4"/>
        <v>2067000</v>
      </c>
      <c r="L32" s="89">
        <f t="shared" si="1"/>
        <v>2399000</v>
      </c>
      <c r="M32" s="57">
        <f t="shared" si="2"/>
        <v>2399000</v>
      </c>
      <c r="N32" s="55"/>
    </row>
    <row r="33" spans="1:14" ht="16.5">
      <c r="A33" s="135"/>
      <c r="B33" s="153" t="s">
        <v>52</v>
      </c>
      <c r="C33" s="12" t="s">
        <v>52</v>
      </c>
      <c r="D33" s="56">
        <v>1</v>
      </c>
      <c r="E33" s="58">
        <v>183000</v>
      </c>
      <c r="F33" s="13">
        <v>356000</v>
      </c>
      <c r="G33" s="13">
        <v>2206000</v>
      </c>
      <c r="H33" s="11">
        <f t="shared" si="0"/>
        <v>2745000</v>
      </c>
      <c r="I33" s="14">
        <v>183000</v>
      </c>
      <c r="J33" s="15">
        <f t="shared" si="3"/>
        <v>363000</v>
      </c>
      <c r="K33" s="15">
        <f t="shared" si="4"/>
        <v>2250000</v>
      </c>
      <c r="L33" s="89">
        <f t="shared" si="1"/>
        <v>2613000</v>
      </c>
      <c r="M33" s="57">
        <f t="shared" si="2"/>
        <v>2796000</v>
      </c>
      <c r="N33" s="55"/>
    </row>
    <row r="34" spans="1:14" ht="16.5">
      <c r="A34" s="135"/>
      <c r="B34" s="153"/>
      <c r="C34" s="12" t="s">
        <v>52</v>
      </c>
      <c r="D34" s="56" t="s">
        <v>8</v>
      </c>
      <c r="E34" s="58"/>
      <c r="F34" s="13">
        <v>356000</v>
      </c>
      <c r="G34" s="13">
        <v>2206000</v>
      </c>
      <c r="H34" s="11">
        <f t="shared" si="0"/>
        <v>2562000</v>
      </c>
      <c r="I34" s="14"/>
      <c r="J34" s="15">
        <f t="shared" si="3"/>
        <v>363000</v>
      </c>
      <c r="K34" s="15">
        <f t="shared" si="4"/>
        <v>2250000</v>
      </c>
      <c r="L34" s="89">
        <f t="shared" si="1"/>
        <v>2613000</v>
      </c>
      <c r="M34" s="57">
        <f t="shared" si="2"/>
        <v>2613000</v>
      </c>
      <c r="N34" s="55"/>
    </row>
    <row r="35" spans="1:14" ht="16.5">
      <c r="A35" s="135"/>
      <c r="B35" s="153" t="s">
        <v>55</v>
      </c>
      <c r="C35" s="12" t="s">
        <v>55</v>
      </c>
      <c r="D35" s="56">
        <v>1</v>
      </c>
      <c r="E35" s="58">
        <v>183000</v>
      </c>
      <c r="F35" s="13">
        <v>356000</v>
      </c>
      <c r="G35" s="13">
        <v>2206000</v>
      </c>
      <c r="H35" s="11">
        <f t="shared" si="0"/>
        <v>2745000</v>
      </c>
      <c r="I35" s="14">
        <v>183000</v>
      </c>
      <c r="J35" s="15">
        <f t="shared" si="3"/>
        <v>363000</v>
      </c>
      <c r="K35" s="15">
        <f t="shared" si="4"/>
        <v>2250000</v>
      </c>
      <c r="L35" s="89">
        <f t="shared" si="1"/>
        <v>2613000</v>
      </c>
      <c r="M35" s="57">
        <f t="shared" si="2"/>
        <v>2796000</v>
      </c>
      <c r="N35" s="55"/>
    </row>
    <row r="36" spans="1:14" ht="16.5">
      <c r="A36" s="135"/>
      <c r="B36" s="153"/>
      <c r="C36" s="12" t="s">
        <v>55</v>
      </c>
      <c r="D36" s="56" t="s">
        <v>8</v>
      </c>
      <c r="E36" s="58"/>
      <c r="F36" s="13">
        <v>356000</v>
      </c>
      <c r="G36" s="13">
        <v>2206000</v>
      </c>
      <c r="H36" s="11">
        <f t="shared" si="0"/>
        <v>2562000</v>
      </c>
      <c r="I36" s="14"/>
      <c r="J36" s="15">
        <f t="shared" si="3"/>
        <v>363000</v>
      </c>
      <c r="K36" s="15">
        <f t="shared" si="4"/>
        <v>2250000</v>
      </c>
      <c r="L36" s="89">
        <f t="shared" si="1"/>
        <v>2613000</v>
      </c>
      <c r="M36" s="57">
        <f t="shared" si="2"/>
        <v>2613000</v>
      </c>
      <c r="N36" s="55"/>
    </row>
    <row r="37" spans="1:14" ht="16.5">
      <c r="A37" s="135" t="s">
        <v>70</v>
      </c>
      <c r="B37" s="153" t="s">
        <v>61</v>
      </c>
      <c r="C37" s="12" t="s">
        <v>61</v>
      </c>
      <c r="D37" s="56">
        <v>1</v>
      </c>
      <c r="E37" s="58">
        <v>183000</v>
      </c>
      <c r="F37" s="13">
        <v>333000</v>
      </c>
      <c r="G37" s="13">
        <v>2065000</v>
      </c>
      <c r="H37" s="11">
        <f t="shared" si="0"/>
        <v>2581000</v>
      </c>
      <c r="I37" s="14">
        <v>183000</v>
      </c>
      <c r="J37" s="15">
        <f t="shared" si="3"/>
        <v>339000</v>
      </c>
      <c r="K37" s="15">
        <f t="shared" si="4"/>
        <v>2106000</v>
      </c>
      <c r="L37" s="89">
        <f t="shared" si="1"/>
        <v>2445000</v>
      </c>
      <c r="M37" s="57">
        <f t="shared" si="2"/>
        <v>2628000</v>
      </c>
      <c r="N37" s="55"/>
    </row>
    <row r="38" spans="1:14" ht="16.5">
      <c r="A38" s="135"/>
      <c r="B38" s="153"/>
      <c r="C38" s="12" t="s">
        <v>61</v>
      </c>
      <c r="D38" s="56" t="s">
        <v>8</v>
      </c>
      <c r="E38" s="58"/>
      <c r="F38" s="13">
        <v>333000</v>
      </c>
      <c r="G38" s="13">
        <v>2065000</v>
      </c>
      <c r="H38" s="11">
        <f t="shared" si="0"/>
        <v>2398000</v>
      </c>
      <c r="I38" s="14"/>
      <c r="J38" s="15">
        <f t="shared" si="3"/>
        <v>339000</v>
      </c>
      <c r="K38" s="15">
        <f t="shared" si="4"/>
        <v>2106000</v>
      </c>
      <c r="L38" s="89">
        <f t="shared" si="1"/>
        <v>2445000</v>
      </c>
      <c r="M38" s="57">
        <f t="shared" si="2"/>
        <v>2445000</v>
      </c>
      <c r="N38" s="55"/>
    </row>
    <row r="39" spans="1:14" ht="16.5">
      <c r="A39" s="135"/>
      <c r="B39" s="153" t="s">
        <v>52</v>
      </c>
      <c r="C39" s="12" t="s">
        <v>52</v>
      </c>
      <c r="D39" s="56">
        <v>1</v>
      </c>
      <c r="E39" s="58">
        <v>183000</v>
      </c>
      <c r="F39" s="13">
        <v>356000</v>
      </c>
      <c r="G39" s="13">
        <v>2206000</v>
      </c>
      <c r="H39" s="11">
        <f t="shared" si="0"/>
        <v>2745000</v>
      </c>
      <c r="I39" s="14">
        <v>183000</v>
      </c>
      <c r="J39" s="15">
        <f t="shared" si="3"/>
        <v>363000</v>
      </c>
      <c r="K39" s="15">
        <f t="shared" si="4"/>
        <v>2250000</v>
      </c>
      <c r="L39" s="89">
        <f t="shared" si="1"/>
        <v>2613000</v>
      </c>
      <c r="M39" s="57">
        <f t="shared" si="2"/>
        <v>2796000</v>
      </c>
      <c r="N39" s="55"/>
    </row>
    <row r="40" spans="1:14" ht="16.5">
      <c r="A40" s="135"/>
      <c r="B40" s="153"/>
      <c r="C40" s="12" t="s">
        <v>52</v>
      </c>
      <c r="D40" s="56" t="s">
        <v>8</v>
      </c>
      <c r="E40" s="58"/>
      <c r="F40" s="13">
        <v>356000</v>
      </c>
      <c r="G40" s="13">
        <v>2206000</v>
      </c>
      <c r="H40" s="11">
        <f t="shared" si="0"/>
        <v>2562000</v>
      </c>
      <c r="I40" s="14"/>
      <c r="J40" s="15">
        <f t="shared" si="3"/>
        <v>363000</v>
      </c>
      <c r="K40" s="15">
        <f t="shared" si="4"/>
        <v>2250000</v>
      </c>
      <c r="L40" s="89">
        <f t="shared" si="1"/>
        <v>2613000</v>
      </c>
      <c r="M40" s="57">
        <f t="shared" si="2"/>
        <v>2613000</v>
      </c>
      <c r="N40" s="55"/>
    </row>
    <row r="41" spans="1:14" ht="16.5">
      <c r="A41" s="148" t="s">
        <v>66</v>
      </c>
      <c r="B41" s="153" t="s">
        <v>67</v>
      </c>
      <c r="C41" s="16" t="s">
        <v>67</v>
      </c>
      <c r="D41" s="56">
        <v>1</v>
      </c>
      <c r="E41" s="59">
        <v>183000</v>
      </c>
      <c r="F41" s="17">
        <v>407000</v>
      </c>
      <c r="G41" s="17">
        <v>6176000</v>
      </c>
      <c r="H41" s="11">
        <f t="shared" si="0"/>
        <v>6766000</v>
      </c>
      <c r="I41" s="18">
        <v>183000</v>
      </c>
      <c r="J41" s="19">
        <v>407000</v>
      </c>
      <c r="K41" s="19">
        <v>6176000</v>
      </c>
      <c r="L41" s="89">
        <f t="shared" si="1"/>
        <v>6583000</v>
      </c>
      <c r="M41" s="57">
        <f t="shared" si="2"/>
        <v>6766000</v>
      </c>
      <c r="N41" s="55"/>
    </row>
    <row r="42" spans="1:14" ht="16.5">
      <c r="A42" s="149"/>
      <c r="B42" s="153"/>
      <c r="C42" s="16" t="s">
        <v>67</v>
      </c>
      <c r="D42" s="56" t="s">
        <v>8</v>
      </c>
      <c r="E42" s="59"/>
      <c r="F42" s="17">
        <v>407000</v>
      </c>
      <c r="G42" s="17">
        <v>6176000</v>
      </c>
      <c r="H42" s="11">
        <f t="shared" si="0"/>
        <v>6583000</v>
      </c>
      <c r="I42" s="18"/>
      <c r="J42" s="19">
        <v>407000</v>
      </c>
      <c r="K42" s="19">
        <v>6176000</v>
      </c>
      <c r="L42" s="89">
        <f t="shared" si="1"/>
        <v>6583000</v>
      </c>
      <c r="M42" s="57">
        <f t="shared" si="2"/>
        <v>6583000</v>
      </c>
      <c r="N42" s="55"/>
    </row>
    <row r="43" spans="1:14" ht="16.5">
      <c r="A43" s="149"/>
      <c r="B43" s="153" t="s">
        <v>68</v>
      </c>
      <c r="C43" s="16" t="s">
        <v>68</v>
      </c>
      <c r="D43" s="56">
        <v>1</v>
      </c>
      <c r="E43" s="59">
        <v>183000</v>
      </c>
      <c r="F43" s="17">
        <v>407000</v>
      </c>
      <c r="G43" s="17">
        <v>3988000</v>
      </c>
      <c r="H43" s="11">
        <f t="shared" si="0"/>
        <v>4578000</v>
      </c>
      <c r="I43" s="18">
        <v>183000</v>
      </c>
      <c r="J43" s="19">
        <v>407000</v>
      </c>
      <c r="K43" s="19">
        <v>3988000</v>
      </c>
      <c r="L43" s="89">
        <f t="shared" si="1"/>
        <v>4395000</v>
      </c>
      <c r="M43" s="57">
        <f t="shared" si="2"/>
        <v>4578000</v>
      </c>
      <c r="N43" s="55"/>
    </row>
    <row r="44" spans="1:14" ht="16.5">
      <c r="A44" s="154"/>
      <c r="B44" s="153"/>
      <c r="C44" s="16" t="s">
        <v>68</v>
      </c>
      <c r="D44" s="56" t="s">
        <v>8</v>
      </c>
      <c r="E44" s="59"/>
      <c r="F44" s="17">
        <v>407000</v>
      </c>
      <c r="G44" s="17">
        <v>3988000</v>
      </c>
      <c r="H44" s="11">
        <f t="shared" si="0"/>
        <v>4395000</v>
      </c>
      <c r="I44" s="18"/>
      <c r="J44" s="19">
        <v>407000</v>
      </c>
      <c r="K44" s="19">
        <v>3988000</v>
      </c>
      <c r="L44" s="89">
        <f t="shared" si="1"/>
        <v>4395000</v>
      </c>
      <c r="M44" s="57">
        <f t="shared" si="2"/>
        <v>4395000</v>
      </c>
      <c r="N44" s="55"/>
    </row>
    <row r="45" spans="1:14" ht="16.5">
      <c r="A45" s="135" t="s">
        <v>71</v>
      </c>
      <c r="B45" s="153" t="s">
        <v>88</v>
      </c>
      <c r="C45" s="12" t="s">
        <v>55</v>
      </c>
      <c r="D45" s="56">
        <v>1</v>
      </c>
      <c r="E45" s="58">
        <v>183000</v>
      </c>
      <c r="F45" s="13">
        <v>445000</v>
      </c>
      <c r="G45" s="13">
        <v>3343000</v>
      </c>
      <c r="H45" s="11">
        <f t="shared" si="0"/>
        <v>3971000</v>
      </c>
      <c r="I45" s="14">
        <v>183000</v>
      </c>
      <c r="J45" s="15">
        <v>445000</v>
      </c>
      <c r="K45" s="15">
        <v>3343000</v>
      </c>
      <c r="L45" s="89">
        <f t="shared" si="1"/>
        <v>3788000</v>
      </c>
      <c r="M45" s="57">
        <f t="shared" si="2"/>
        <v>3971000</v>
      </c>
      <c r="N45" s="55"/>
    </row>
    <row r="46" spans="1:14" ht="16.5">
      <c r="A46" s="135"/>
      <c r="B46" s="153"/>
      <c r="C46" s="12" t="s">
        <v>55</v>
      </c>
      <c r="D46" s="56" t="s">
        <v>8</v>
      </c>
      <c r="E46" s="58"/>
      <c r="F46" s="13">
        <v>445000</v>
      </c>
      <c r="G46" s="13">
        <v>3343000</v>
      </c>
      <c r="H46" s="11">
        <f t="shared" si="0"/>
        <v>3788000</v>
      </c>
      <c r="I46" s="14"/>
      <c r="J46" s="15">
        <v>445000</v>
      </c>
      <c r="K46" s="15">
        <v>3343000</v>
      </c>
      <c r="L46" s="89">
        <f t="shared" si="1"/>
        <v>3788000</v>
      </c>
      <c r="M46" s="57">
        <f t="shared" si="2"/>
        <v>3788000</v>
      </c>
      <c r="N46" s="55"/>
    </row>
    <row r="47" spans="1:14" ht="16.5">
      <c r="A47" s="135" t="s">
        <v>72</v>
      </c>
      <c r="B47" s="153" t="s">
        <v>89</v>
      </c>
      <c r="C47" s="12" t="s">
        <v>59</v>
      </c>
      <c r="D47" s="56">
        <v>1</v>
      </c>
      <c r="E47" s="58">
        <v>183000</v>
      </c>
      <c r="F47" s="13">
        <v>407000</v>
      </c>
      <c r="G47" s="13">
        <v>4781000</v>
      </c>
      <c r="H47" s="11">
        <f t="shared" si="0"/>
        <v>5371000</v>
      </c>
      <c r="I47" s="14">
        <v>183000</v>
      </c>
      <c r="J47" s="15">
        <v>407000</v>
      </c>
      <c r="K47" s="15">
        <v>4781000</v>
      </c>
      <c r="L47" s="89">
        <f t="shared" si="1"/>
        <v>5188000</v>
      </c>
      <c r="M47" s="57">
        <f t="shared" si="2"/>
        <v>5371000</v>
      </c>
      <c r="N47" s="55"/>
    </row>
    <row r="48" spans="1:14" ht="16.5">
      <c r="A48" s="135"/>
      <c r="B48" s="153"/>
      <c r="C48" s="12" t="s">
        <v>59</v>
      </c>
      <c r="D48" s="56" t="s">
        <v>8</v>
      </c>
      <c r="E48" s="58"/>
      <c r="F48" s="13">
        <v>407000</v>
      </c>
      <c r="G48" s="13">
        <v>4781000</v>
      </c>
      <c r="H48" s="11">
        <f t="shared" si="0"/>
        <v>5188000</v>
      </c>
      <c r="I48" s="14"/>
      <c r="J48" s="15">
        <v>407000</v>
      </c>
      <c r="K48" s="15">
        <v>4781000</v>
      </c>
      <c r="L48" s="89">
        <f t="shared" si="1"/>
        <v>5188000</v>
      </c>
      <c r="M48" s="57">
        <f t="shared" si="2"/>
        <v>5188000</v>
      </c>
      <c r="N48" s="55"/>
    </row>
    <row r="49" spans="1:14" ht="16.5">
      <c r="A49" s="109" t="s">
        <v>101</v>
      </c>
      <c r="B49" s="110" t="s">
        <v>102</v>
      </c>
      <c r="C49" s="20" t="s">
        <v>73</v>
      </c>
      <c r="D49" s="76" t="s">
        <v>81</v>
      </c>
      <c r="E49" s="58"/>
      <c r="F49" s="13">
        <v>533000</v>
      </c>
      <c r="G49" s="13">
        <v>4475000</v>
      </c>
      <c r="H49" s="11">
        <f t="shared" si="0"/>
        <v>5008000</v>
      </c>
      <c r="I49" s="14"/>
      <c r="J49" s="15">
        <f>ROUNDDOWN(F49*1.02,-3)</f>
        <v>543000</v>
      </c>
      <c r="K49" s="15">
        <f>ROUNDDOWN(G49*1.02,-3)</f>
        <v>4564000</v>
      </c>
      <c r="L49" s="89">
        <f t="shared" si="1"/>
        <v>5107000</v>
      </c>
      <c r="M49" s="57">
        <f t="shared" si="2"/>
        <v>5107000</v>
      </c>
      <c r="N49" s="55"/>
    </row>
    <row r="50" spans="1:14" ht="16.5">
      <c r="A50" s="148" t="s">
        <v>74</v>
      </c>
      <c r="B50" s="78" t="s">
        <v>84</v>
      </c>
      <c r="C50" s="79" t="s">
        <v>85</v>
      </c>
      <c r="D50" s="76">
        <v>1</v>
      </c>
      <c r="E50" s="80"/>
      <c r="F50" s="81"/>
      <c r="G50" s="81"/>
      <c r="H50" s="82"/>
      <c r="I50" s="83">
        <v>183000</v>
      </c>
      <c r="J50" s="84">
        <v>494000</v>
      </c>
      <c r="K50" s="84">
        <v>2806000</v>
      </c>
      <c r="L50" s="89">
        <f t="shared" si="1"/>
        <v>3300000</v>
      </c>
      <c r="M50" s="85">
        <f t="shared" si="2"/>
        <v>3483000</v>
      </c>
      <c r="N50" s="55"/>
    </row>
    <row r="51" spans="1:14" ht="16.5">
      <c r="A51" s="149"/>
      <c r="B51" s="151" t="s">
        <v>90</v>
      </c>
      <c r="C51" s="20" t="s">
        <v>75</v>
      </c>
      <c r="D51" s="76">
        <v>1</v>
      </c>
      <c r="E51" s="58">
        <v>183000</v>
      </c>
      <c r="F51" s="13">
        <v>533000</v>
      </c>
      <c r="G51" s="13">
        <v>5631000</v>
      </c>
      <c r="H51" s="11">
        <f t="shared" si="0"/>
        <v>6347000</v>
      </c>
      <c r="I51" s="14">
        <v>183000</v>
      </c>
      <c r="J51" s="15">
        <f>ROUNDDOWN(F51*1.02,-3)</f>
        <v>543000</v>
      </c>
      <c r="K51" s="15">
        <f>ROUNDDOWN(G51*1.02,-3)</f>
        <v>5743000</v>
      </c>
      <c r="L51" s="89">
        <f t="shared" si="1"/>
        <v>6286000</v>
      </c>
      <c r="M51" s="57">
        <f t="shared" si="2"/>
        <v>6469000</v>
      </c>
      <c r="N51" s="55"/>
    </row>
    <row r="52" spans="1:14" ht="17.25" thickBot="1">
      <c r="A52" s="150"/>
      <c r="B52" s="152"/>
      <c r="C52" s="21" t="s">
        <v>75</v>
      </c>
      <c r="D52" s="77" t="s">
        <v>81</v>
      </c>
      <c r="E52" s="60"/>
      <c r="F52" s="61">
        <v>533000</v>
      </c>
      <c r="G52" s="61">
        <v>5631000</v>
      </c>
      <c r="H52" s="62">
        <f>SUM(E52:G52)</f>
        <v>6164000</v>
      </c>
      <c r="I52" s="63"/>
      <c r="J52" s="64">
        <f>ROUNDDOWN(F52*1.02,-3)</f>
        <v>543000</v>
      </c>
      <c r="K52" s="64">
        <f>ROUNDDOWN(G52*1.02,-3)</f>
        <v>5743000</v>
      </c>
      <c r="L52" s="106">
        <f t="shared" si="1"/>
        <v>6286000</v>
      </c>
      <c r="M52" s="65">
        <f>SUM(I52:K52)</f>
        <v>6286000</v>
      </c>
      <c r="N52" s="107"/>
    </row>
    <row r="53" spans="1:14" ht="16.5">
      <c r="A53" s="9"/>
      <c r="B53" s="9"/>
      <c r="C53" s="3"/>
      <c r="D53" s="3"/>
      <c r="E53" s="22"/>
      <c r="F53" s="22"/>
      <c r="G53" s="22"/>
      <c r="H53" s="22"/>
      <c r="I53" s="22"/>
      <c r="J53" s="22"/>
      <c r="K53" s="22"/>
      <c r="L53" s="22"/>
      <c r="M53" s="22"/>
      <c r="N53" s="5"/>
    </row>
  </sheetData>
  <sheetProtection/>
  <mergeCells count="42">
    <mergeCell ref="A1:N1"/>
    <mergeCell ref="B7:B8"/>
    <mergeCell ref="B9:B10"/>
    <mergeCell ref="B11:B12"/>
    <mergeCell ref="A2:D2"/>
    <mergeCell ref="A3:A4"/>
    <mergeCell ref="B3:B4"/>
    <mergeCell ref="C3:C4"/>
    <mergeCell ref="D3:D4"/>
    <mergeCell ref="E3:H3"/>
    <mergeCell ref="B13:B14"/>
    <mergeCell ref="B15:B16"/>
    <mergeCell ref="B17:B18"/>
    <mergeCell ref="A19:A22"/>
    <mergeCell ref="B19:B20"/>
    <mergeCell ref="B21:B22"/>
    <mergeCell ref="A5:A18"/>
    <mergeCell ref="B5:B6"/>
    <mergeCell ref="A23:A24"/>
    <mergeCell ref="B23:B24"/>
    <mergeCell ref="A25:A30"/>
    <mergeCell ref="B25:B26"/>
    <mergeCell ref="B27:B28"/>
    <mergeCell ref="B29:B30"/>
    <mergeCell ref="B47:B48"/>
    <mergeCell ref="A41:A44"/>
    <mergeCell ref="B41:B42"/>
    <mergeCell ref="B43:B44"/>
    <mergeCell ref="A31:A36"/>
    <mergeCell ref="B31:B32"/>
    <mergeCell ref="B33:B34"/>
    <mergeCell ref="B35:B36"/>
    <mergeCell ref="I3:M3"/>
    <mergeCell ref="N3:N4"/>
    <mergeCell ref="A50:A52"/>
    <mergeCell ref="B51:B52"/>
    <mergeCell ref="A37:A40"/>
    <mergeCell ref="B37:B38"/>
    <mergeCell ref="B39:B40"/>
    <mergeCell ref="A45:A46"/>
    <mergeCell ref="B45:B46"/>
    <mergeCell ref="A47:A48"/>
  </mergeCells>
  <printOptions horizontalCentered="1"/>
  <pageMargins left="0.3937007874015748" right="0.2362204724409449" top="0.7480314960629921" bottom="0.4330708661417323" header="0.3149606299212598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곽현철</dc:creator>
  <cp:keywords/>
  <dc:description/>
  <cp:lastModifiedBy>김정엽</cp:lastModifiedBy>
  <cp:lastPrinted>2015-03-24T05:29:18Z</cp:lastPrinted>
  <dcterms:created xsi:type="dcterms:W3CDTF">2009-01-14T04:55:10Z</dcterms:created>
  <dcterms:modified xsi:type="dcterms:W3CDTF">2015-06-03T08:28:06Z</dcterms:modified>
  <cp:category/>
  <cp:version/>
  <cp:contentType/>
  <cp:contentStatus/>
</cp:coreProperties>
</file>