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 자료\업무추진비\2021\"/>
    </mc:Choice>
  </mc:AlternateContent>
  <bookViews>
    <workbookView xWindow="0" yWindow="0" windowWidth="28800" windowHeight="12390" tabRatio="285"/>
  </bookViews>
  <sheets>
    <sheet name="총장" sheetId="9" r:id="rId1"/>
    <sheet name="부총장(광주)" sheetId="11" r:id="rId2"/>
    <sheet name="부총장(여수) " sheetId="12" r:id="rId3"/>
  </sheets>
  <definedNames>
    <definedName name="_xlnm.Print_Titles" localSheetId="1">'부총장(광주)'!$12:$12</definedName>
    <definedName name="_xlnm.Print_Titles" localSheetId="2">'부총장(여수) '!#REF!</definedName>
  </definedNames>
  <calcPr calcId="162913"/>
</workbook>
</file>

<file path=xl/calcChain.xml><?xml version="1.0" encoding="utf-8"?>
<calcChain xmlns="http://schemas.openxmlformats.org/spreadsheetml/2006/main">
  <c r="D24" i="9" l="1"/>
  <c r="C17" i="9" l="1"/>
  <c r="C24" i="9"/>
  <c r="C22" i="9"/>
  <c r="D22" i="9" l="1"/>
  <c r="D17" i="9"/>
  <c r="C23" i="12" l="1"/>
  <c r="B8" i="12" s="1"/>
  <c r="D23" i="12"/>
  <c r="C8" i="12" s="1"/>
  <c r="A2" i="12" l="1"/>
  <c r="A2" i="11"/>
  <c r="C20" i="12" l="1"/>
  <c r="B7" i="12" l="1"/>
  <c r="C24" i="12"/>
  <c r="D20" i="12"/>
  <c r="C7" i="12" l="1"/>
  <c r="D24" i="12"/>
  <c r="C9" i="12"/>
  <c r="D9" i="12" s="1"/>
  <c r="B9" i="12"/>
  <c r="D7" i="12" l="1"/>
  <c r="D8" i="12"/>
  <c r="C14" i="11" l="1"/>
  <c r="D14" i="11"/>
  <c r="C7" i="9" l="1"/>
  <c r="C6" i="9"/>
  <c r="B6" i="9"/>
  <c r="D16" i="11" l="1"/>
  <c r="C7" i="11" s="1"/>
  <c r="C16" i="11"/>
  <c r="B7" i="11" s="1"/>
  <c r="C17" i="11" l="1"/>
  <c r="D17" i="11"/>
  <c r="C6" i="11"/>
  <c r="C8" i="11" s="1"/>
  <c r="D7" i="11" s="1"/>
  <c r="B6" i="11"/>
  <c r="B8" i="11" s="1"/>
  <c r="D6" i="11" l="1"/>
  <c r="D8" i="11"/>
  <c r="B8" i="9" l="1"/>
  <c r="C8" i="9" l="1"/>
  <c r="C9" i="9" s="1"/>
  <c r="D25" i="9"/>
  <c r="B7" i="9"/>
  <c r="B9" i="9" s="1"/>
  <c r="C25" i="9"/>
  <c r="D7" i="9" l="1"/>
  <c r="D8" i="9"/>
  <c r="D9" i="9"/>
  <c r="D6" i="9"/>
</calcChain>
</file>

<file path=xl/sharedStrings.xml><?xml version="1.0" encoding="utf-8"?>
<sst xmlns="http://schemas.openxmlformats.org/spreadsheetml/2006/main" count="85" uniqueCount="59">
  <si>
    <t>사용일자</t>
  </si>
  <si>
    <t>1. 유형별 집행현황</t>
  </si>
  <si>
    <t>(단위 : 원)</t>
  </si>
  <si>
    <t>구 분</t>
  </si>
  <si>
    <t>건수</t>
  </si>
  <si>
    <t>금액</t>
  </si>
  <si>
    <t>구성비</t>
  </si>
  <si>
    <t>합계</t>
  </si>
  <si>
    <t>2. 세부 집행 내역</t>
  </si>
  <si>
    <t>구분</t>
  </si>
  <si>
    <t>내역</t>
  </si>
  <si>
    <t>소계</t>
  </si>
  <si>
    <t>전남대학교 여수캠퍼스 부총장 업무추진비 집행내역</t>
    <phoneticPr fontId="1" type="noConversion"/>
  </si>
  <si>
    <t>소계</t>
    <phoneticPr fontId="1" type="noConversion"/>
  </si>
  <si>
    <t>대학구성원 격려</t>
    <phoneticPr fontId="1" type="noConversion"/>
  </si>
  <si>
    <t>주요정책 추진 관련 회의 및 행사</t>
  </si>
  <si>
    <t>전남대학교 총장 업무추진비 집행내역</t>
    <phoneticPr fontId="1" type="noConversion"/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</si>
  <si>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</si>
  <si>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</si>
  <si>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</si>
  <si>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</si>
  <si>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</si>
  <si>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</si>
  <si>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주요정책 추진 관련 회의 및 행사</t>
    <phoneticPr fontId="1" type="noConversion"/>
  </si>
  <si>
    <t>유관기관 업무협의 및 간담회</t>
    <phoneticPr fontId="1" type="noConversion"/>
  </si>
  <si>
    <t>대학구성원 격려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</si>
  <si>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</si>
  <si>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</si>
  <si>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</si>
  <si>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사용일자</t>
    <phoneticPr fontId="1" type="noConversion"/>
  </si>
  <si>
    <t>내역</t>
    <phoneticPr fontId="1" type="noConversion"/>
  </si>
  <si>
    <t>소계</t>
    <phoneticPr fontId="1" type="noConversion"/>
  </si>
  <si>
    <t xml:space="preserve">주요정책 추진 관련 회의 및 행사 </t>
    <phoneticPr fontId="1" type="noConversion"/>
  </si>
  <si>
    <t>전남대학교 광주캠퍼스 부총장 사업비 집행내역</t>
    <phoneticPr fontId="1" type="noConversion"/>
  </si>
  <si>
    <t xml:space="preserve">대학발전 및 대내외 활동비 </t>
    <phoneticPr fontId="1" type="noConversion"/>
  </si>
  <si>
    <t xml:space="preserve">부총장실 운영 경비 </t>
  </si>
  <si>
    <t xml:space="preserve">대학발전 및 대내외 활동비 </t>
    <phoneticPr fontId="1" type="noConversion"/>
  </si>
  <si>
    <t>유관기관 업무협의 및 간담회</t>
  </si>
  <si>
    <t>유관기관 업무협의 및 간담회</t>
    <phoneticPr fontId="1" type="noConversion"/>
  </si>
  <si>
    <t>주요정책 추진 관련 회의 및 행사</t>
    <phoneticPr fontId="1" type="noConversion"/>
  </si>
  <si>
    <t>(2021년 6월)</t>
    <phoneticPr fontId="1" type="noConversion"/>
  </si>
  <si>
    <t>여수캠퍼스 현안 논의를 위한 간담회 경비 지출[점심]</t>
    <phoneticPr fontId="1" type="noConversion"/>
  </si>
  <si>
    <t>여수캠퍼스 PM사고 대책 관련 업무협의 간담회 경비 지출[점심]</t>
    <phoneticPr fontId="1" type="noConversion"/>
  </si>
  <si>
    <t>여수캠퍼스 청람홀 공간활용 협의를 위한 간담회 경비 지출[점심]</t>
    <phoneticPr fontId="1" type="noConversion"/>
  </si>
  <si>
    <t>여수캠퍼스 청람홀 리모델링 진행 상황 협의를 위한 간담회 경비 지출[점심]</t>
    <phoneticPr fontId="1" type="noConversion"/>
  </si>
  <si>
    <t>여수캠퍼스 2021학년도 2학기 입시홍보 현황 협의를 위한 간담회 경비 지출[저녁]</t>
    <phoneticPr fontId="1" type="noConversion"/>
  </si>
  <si>
    <t>여수캠퍼스 혁신위-미래위 제안 및 현안 협의를 위한 간담회 경비 지출[점심]</t>
    <phoneticPr fontId="1" type="noConversion"/>
  </si>
  <si>
    <t>여수캠퍼스 지역 대학 상생 협력을 위한 주요협력사항 협의를 위한 간담회 경비 지출[저녁]</t>
    <phoneticPr fontId="1" type="noConversion"/>
  </si>
  <si>
    <t>여수캠퍼스 전라남도-시군-교육청-대학 간 주요협력사항 협의를 위한 간담회 경비 지출[점심]</t>
    <phoneticPr fontId="1" type="noConversion"/>
  </si>
  <si>
    <t>사무국(총무과) 인사 등 주요 현안사업 업무협의</t>
  </si>
  <si>
    <t>장마대비 학내 시설사업 점검을 위한 사무국(시설과) 직원 업무협의</t>
  </si>
  <si>
    <t>대학 재정 효율성 점검을 위한 보직교수 업무협의</t>
  </si>
  <si>
    <t>지역사회 공헌 및 상생 방안 마련을 위한 지역 유관기관(전라남도의회) 관계자 업무협의</t>
  </si>
  <si>
    <t>대학(원)생 입시방안 홍보 및 대외 이미지 제고를 위한 언론인 간담회</t>
  </si>
  <si>
    <t>총동창회 활성화 방안 등 대외협력 업무 논의를 위한 동문 관계자 업무협의</t>
  </si>
  <si>
    <t>광주지역 대학총장, RIS 사업 등 대학 주요사업 관련 업무 협의</t>
  </si>
  <si>
    <t>학생 취업프로그램 개발 등 격무에 따른 부속시설(융합인재교육원) 교직원 격려 경비</t>
  </si>
  <si>
    <t>회의 진행 및 내외빈 방문 접대용 커피 재료 지급</t>
  </si>
  <si>
    <t>지역사회 공생방안 마련을 위한 유관기관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</si>
</sst>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&quot;건&quot;"/>
    <numFmt numFmtId="177" formatCode="0.0%"/>
    <numFmt numFmtId="178" formatCode="#,##0_);[Red]\(#,##0\)"/>
    <numFmt numFmtId="179" formatCode="_(* #,##0_);_(* \(#,##0\);_(* &quot;-&quot;_);_(@_)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indexed="11"/>
      <name val="Arial"/>
      <family val="2"/>
    </font>
    <font>
      <sz val="10"/>
      <color indexed="8"/>
      <name val="굴림"/>
      <family val="3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0"/>
      <name val="Arial"/>
      <family val="2"/>
    </font>
    <font>
      <sz val="10"/>
      <color theme="1"/>
      <name val="Malgun Gothic"/>
      <family val="3"/>
      <charset val="129"/>
    </font>
    <font>
      <b/>
      <sz val="10"/>
      <color theme="1"/>
      <name val="굴림"/>
      <family val="3"/>
      <charset val="129"/>
    </font>
    <font>
      <sz val="11"/>
      <name val="맑은 고딕"/>
      <family val="3"/>
      <charset val="129"/>
      <scheme val="minor"/>
    </font>
    <font>
      <sz val="10"/>
      <color indexed="12"/>
      <name val="Arial"/>
      <family val="2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name val="Malgun Gothic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41" fontId="8" fillId="0" borderId="0" applyFont="0" applyFill="0" applyBorder="0" applyAlignment="0" applyProtection="0"/>
    <xf numFmtId="0" fontId="2" fillId="0" borderId="0">
      <alignment vertical="center"/>
    </xf>
    <xf numFmtId="0" fontId="8" fillId="0" borderId="0"/>
    <xf numFmtId="179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0" fontId="23" fillId="0" borderId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7" fillId="0" borderId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1" fontId="18" fillId="0" borderId="0" xfId="1" applyFont="1">
      <alignment vertical="center"/>
    </xf>
    <xf numFmtId="0" fontId="19" fillId="0" borderId="0" xfId="0" applyFont="1" applyAlignment="1">
      <alignment horizontal="right" vertical="center"/>
    </xf>
    <xf numFmtId="41" fontId="19" fillId="0" borderId="0" xfId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41" fontId="19" fillId="0" borderId="0" xfId="1" applyFont="1">
      <alignment vertical="center"/>
    </xf>
    <xf numFmtId="41" fontId="18" fillId="0" borderId="0" xfId="1" applyFont="1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41" fontId="0" fillId="0" borderId="0" xfId="1" applyFont="1">
      <alignment vertical="center"/>
    </xf>
    <xf numFmtId="49" fontId="20" fillId="4" borderId="4" xfId="0" applyNumberFormat="1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center" vertical="center"/>
    </xf>
    <xf numFmtId="41" fontId="20" fillId="4" borderId="4" xfId="1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/>
    </xf>
    <xf numFmtId="176" fontId="22" fillId="3" borderId="4" xfId="1" applyNumberFormat="1" applyFont="1" applyFill="1" applyBorder="1" applyAlignment="1">
      <alignment horizontal="center" vertical="center" shrinkToFit="1"/>
    </xf>
    <xf numFmtId="41" fontId="22" fillId="3" borderId="4" xfId="1" applyFont="1" applyFill="1" applyBorder="1" applyAlignment="1">
      <alignment horizontal="right" vertical="center"/>
    </xf>
    <xf numFmtId="49" fontId="22" fillId="4" borderId="4" xfId="0" applyNumberFormat="1" applyFont="1" applyFill="1" applyBorder="1" applyAlignment="1">
      <alignment horizontal="center" vertical="center"/>
    </xf>
    <xf numFmtId="176" fontId="22" fillId="4" borderId="4" xfId="1" applyNumberFormat="1" applyFont="1" applyFill="1" applyBorder="1" applyAlignment="1">
      <alignment horizontal="center" vertical="center" shrinkToFit="1"/>
    </xf>
    <xf numFmtId="41" fontId="22" fillId="4" borderId="4" xfId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41" fontId="21" fillId="0" borderId="0" xfId="1" applyFont="1">
      <alignment vertical="center"/>
    </xf>
    <xf numFmtId="0" fontId="21" fillId="0" borderId="4" xfId="0" applyFont="1" applyBorder="1" applyAlignment="1">
      <alignment horizontal="left" vertical="center"/>
    </xf>
    <xf numFmtId="176" fontId="21" fillId="0" borderId="4" xfId="0" applyNumberFormat="1" applyFont="1" applyBorder="1">
      <alignment vertical="center"/>
    </xf>
    <xf numFmtId="41" fontId="21" fillId="0" borderId="4" xfId="1" applyFont="1" applyBorder="1" applyAlignment="1">
      <alignment horizontal="right" vertical="center" indent="10"/>
    </xf>
    <xf numFmtId="177" fontId="21" fillId="0" borderId="4" xfId="2" applyNumberFormat="1" applyFont="1" applyBorder="1">
      <alignment vertical="center"/>
    </xf>
    <xf numFmtId="41" fontId="21" fillId="0" borderId="4" xfId="1" applyFont="1" applyBorder="1">
      <alignment vertical="center"/>
    </xf>
    <xf numFmtId="0" fontId="20" fillId="0" borderId="4" xfId="0" applyFont="1" applyBorder="1" applyAlignment="1">
      <alignment horizontal="center" vertical="center"/>
    </xf>
    <xf numFmtId="176" fontId="20" fillId="0" borderId="4" xfId="0" applyNumberFormat="1" applyFont="1" applyBorder="1">
      <alignment vertical="center"/>
    </xf>
    <xf numFmtId="41" fontId="20" fillId="0" borderId="4" xfId="1" applyFont="1" applyBorder="1">
      <alignment vertical="center"/>
    </xf>
    <xf numFmtId="177" fontId="20" fillId="0" borderId="4" xfId="2" applyNumberFormat="1" applyFont="1" applyBorder="1">
      <alignment vertical="center"/>
    </xf>
    <xf numFmtId="49" fontId="20" fillId="3" borderId="4" xfId="0" applyNumberFormat="1" applyFont="1" applyFill="1" applyBorder="1" applyAlignment="1">
      <alignment horizontal="center" vertical="center"/>
    </xf>
    <xf numFmtId="176" fontId="20" fillId="3" borderId="4" xfId="1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41" fontId="20" fillId="3" borderId="4" xfId="1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49" fontId="25" fillId="3" borderId="4" xfId="0" applyNumberFormat="1" applyFont="1" applyFill="1" applyBorder="1" applyAlignment="1">
      <alignment horizontal="center" vertical="center"/>
    </xf>
    <xf numFmtId="176" fontId="25" fillId="3" borderId="4" xfId="1" applyNumberFormat="1" applyFont="1" applyFill="1" applyBorder="1" applyAlignment="1">
      <alignment horizontal="center" vertical="center" shrinkToFit="1"/>
    </xf>
    <xf numFmtId="41" fontId="25" fillId="3" borderId="4" xfId="1" applyFont="1" applyFill="1" applyBorder="1" applyAlignment="1">
      <alignment horizontal="right" vertical="center"/>
    </xf>
    <xf numFmtId="41" fontId="16" fillId="0" borderId="4" xfId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center" vertical="center"/>
    </xf>
    <xf numFmtId="41" fontId="7" fillId="0" borderId="4" xfId="1" applyFont="1" applyBorder="1" applyAlignment="1">
      <alignment horizontal="right" vertical="center" indent="10"/>
    </xf>
    <xf numFmtId="177" fontId="7" fillId="0" borderId="4" xfId="2" applyNumberFormat="1" applyFont="1" applyBorder="1">
      <alignment vertical="center"/>
    </xf>
    <xf numFmtId="41" fontId="7" fillId="0" borderId="4" xfId="1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41" fontId="12" fillId="0" borderId="4" xfId="1" applyFont="1" applyBorder="1">
      <alignment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176" fontId="13" fillId="3" borderId="4" xfId="1" applyNumberFormat="1" applyFont="1" applyFill="1" applyBorder="1" applyAlignment="1">
      <alignment horizontal="center" vertical="center" shrinkToFit="1"/>
    </xf>
    <xf numFmtId="41" fontId="13" fillId="3" borderId="4" xfId="1" applyFont="1" applyFill="1" applyBorder="1" applyAlignment="1">
      <alignment horizontal="right" vertical="center"/>
    </xf>
    <xf numFmtId="176" fontId="12" fillId="4" borderId="4" xfId="1" applyNumberFormat="1" applyFont="1" applyFill="1" applyBorder="1" applyAlignment="1">
      <alignment horizontal="center" vertical="center" shrinkToFit="1"/>
    </xf>
    <xf numFmtId="178" fontId="12" fillId="4" borderId="4" xfId="1" applyNumberFormat="1" applyFont="1" applyFill="1" applyBorder="1" applyAlignment="1">
      <alignment horizontal="right" vertical="center"/>
    </xf>
    <xf numFmtId="49" fontId="24" fillId="0" borderId="4" xfId="0" applyNumberFormat="1" applyFont="1" applyFill="1" applyBorder="1" applyAlignment="1">
      <alignment horizontal="left" vertical="center"/>
    </xf>
    <xf numFmtId="0" fontId="26" fillId="0" borderId="0" xfId="0" applyFont="1" applyFill="1">
      <alignment vertical="center"/>
    </xf>
    <xf numFmtId="14" fontId="24" fillId="0" borderId="4" xfId="0" applyNumberFormat="1" applyFont="1" applyFill="1" applyBorder="1" applyAlignment="1">
      <alignment horizontal="center" vertical="center" wrapText="1"/>
    </xf>
    <xf numFmtId="0" fontId="16" fillId="6" borderId="4" xfId="4" applyNumberFormat="1" applyFont="1" applyFill="1" applyBorder="1" applyAlignment="1" applyProtection="1">
      <alignment horizontal="left" vertical="center"/>
    </xf>
    <xf numFmtId="41" fontId="16" fillId="6" borderId="4" xfId="1" applyFont="1" applyFill="1" applyBorder="1" applyAlignment="1" applyProtection="1">
      <alignment horizontal="right" vertical="center"/>
    </xf>
    <xf numFmtId="41" fontId="24" fillId="0" borderId="4" xfId="0" applyNumberFormat="1" applyFont="1" applyFill="1" applyBorder="1" applyAlignment="1">
      <alignment horizontal="right" vertical="center"/>
    </xf>
    <xf numFmtId="14" fontId="28" fillId="0" borderId="4" xfId="0" applyNumberFormat="1" applyFont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left" vertical="center" shrinkToFit="1"/>
    </xf>
    <xf numFmtId="14" fontId="28" fillId="7" borderId="4" xfId="13" applyNumberFormat="1" applyFont="1" applyFill="1" applyBorder="1" applyAlignment="1">
      <alignment horizontal="center" vertical="center" shrinkToFit="1"/>
    </xf>
    <xf numFmtId="41" fontId="28" fillId="0" borderId="4" xfId="1" applyNumberFormat="1" applyFont="1" applyFill="1" applyBorder="1" applyAlignment="1" applyProtection="1">
      <alignment horizontal="right" vertical="center"/>
    </xf>
    <xf numFmtId="49" fontId="30" fillId="0" borderId="4" xfId="0" applyNumberFormat="1" applyFont="1" applyFill="1" applyBorder="1" applyAlignment="1">
      <alignment horizontal="left" vertical="center" shrinkToFit="1"/>
    </xf>
    <xf numFmtId="41" fontId="30" fillId="0" borderId="4" xfId="0" applyNumberFormat="1" applyFont="1" applyFill="1" applyBorder="1" applyAlignment="1">
      <alignment horizontal="right" vertical="center"/>
    </xf>
    <xf numFmtId="49" fontId="31" fillId="3" borderId="4" xfId="0" applyNumberFormat="1" applyFont="1" applyFill="1" applyBorder="1" applyAlignment="1">
      <alignment horizontal="center" vertical="center"/>
    </xf>
    <xf numFmtId="176" fontId="31" fillId="3" borderId="4" xfId="1" applyNumberFormat="1" applyFont="1" applyFill="1" applyBorder="1" applyAlignment="1">
      <alignment horizontal="center" vertical="center" shrinkToFit="1"/>
    </xf>
    <xf numFmtId="178" fontId="31" fillId="3" borderId="4" xfId="1" applyNumberFormat="1" applyFont="1" applyFill="1" applyBorder="1" applyAlignment="1">
      <alignment horizontal="right" vertical="center"/>
    </xf>
    <xf numFmtId="41" fontId="29" fillId="7" borderId="4" xfId="13" applyNumberFormat="1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4" fontId="24" fillId="0" borderId="4" xfId="0" applyNumberFormat="1" applyFont="1" applyFill="1" applyBorder="1" applyAlignment="1">
      <alignment horizontal="center" vertical="center"/>
    </xf>
    <xf numFmtId="14" fontId="30" fillId="0" borderId="4" xfId="0" applyNumberFormat="1" applyFont="1" applyFill="1" applyBorder="1" applyAlignment="1">
      <alignment horizontal="center" vertical="center" wrapText="1"/>
    </xf>
    <xf numFmtId="14" fontId="16" fillId="6" borderId="4" xfId="4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Border="1">
      <alignment vertical="center"/>
    </xf>
    <xf numFmtId="176" fontId="12" fillId="0" borderId="4" xfId="0" applyNumberFormat="1" applyFont="1" applyBorder="1">
      <alignment vertical="center"/>
    </xf>
    <xf numFmtId="177" fontId="12" fillId="0" borderId="4" xfId="2" applyNumberFormat="1" applyFont="1" applyBorder="1">
      <alignment vertical="center"/>
    </xf>
    <xf numFmtId="49" fontId="12" fillId="3" borderId="4" xfId="0" applyNumberFormat="1" applyFont="1" applyFill="1" applyBorder="1" applyAlignment="1">
      <alignment horizontal="center" vertical="center"/>
    </xf>
    <xf numFmtId="176" fontId="12" fillId="3" borderId="4" xfId="1" applyNumberFormat="1" applyFont="1" applyFill="1" applyBorder="1" applyAlignment="1">
      <alignment horizontal="center" vertical="center" shrinkToFit="1"/>
    </xf>
    <xf numFmtId="178" fontId="12" fillId="3" borderId="4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16" fillId="0" borderId="4" xfId="4" applyNumberFormat="1" applyFont="1" applyFill="1" applyBorder="1" applyAlignment="1" applyProtection="1">
      <alignment horizontal="left" vertical="center"/>
    </xf>
    <xf numFmtId="41" fontId="16" fillId="6" borderId="4" xfId="15" applyFont="1" applyFill="1" applyBorder="1" applyAlignment="1" applyProtection="1">
      <alignment horizontal="right" vertical="center"/>
    </xf>
    <xf numFmtId="178" fontId="12" fillId="3" borderId="4" xfId="1" applyNumberFormat="1" applyFont="1" applyFill="1" applyBorder="1" applyAlignment="1">
      <alignment horizontal="right" vertical="center" shrinkToFit="1"/>
    </xf>
  </cellXfs>
  <cellStyles count="39">
    <cellStyle name="백분율" xfId="2" builtinId="5"/>
    <cellStyle name="쉼표 [0]" xfId="1" builtinId="6"/>
    <cellStyle name="쉼표 [0] 10" xfId="36"/>
    <cellStyle name="쉼표 [0] 2" xfId="8"/>
    <cellStyle name="쉼표 [0] 2 2" xfId="13"/>
    <cellStyle name="쉼표 [0] 2 2 2" xfId="23"/>
    <cellStyle name="쉼표 [0] 2 2 3" xfId="27"/>
    <cellStyle name="쉼표 [0] 2 2 4" xfId="31"/>
    <cellStyle name="쉼표 [0] 2 2 5" xfId="35"/>
    <cellStyle name="쉼표 [0] 2 3" xfId="16"/>
    <cellStyle name="쉼표 [0] 2 4" xfId="21"/>
    <cellStyle name="쉼표 [0] 2 5" xfId="25"/>
    <cellStyle name="쉼표 [0] 2 6" xfId="29"/>
    <cellStyle name="쉼표 [0] 2 7" xfId="33"/>
    <cellStyle name="쉼표 [0] 2 8" xfId="37"/>
    <cellStyle name="쉼표 [0] 3" xfId="11"/>
    <cellStyle name="쉼표 [0] 3 2" xfId="17"/>
    <cellStyle name="쉼표 [0] 4" xfId="12"/>
    <cellStyle name="쉼표 [0] 4 2" xfId="18"/>
    <cellStyle name="쉼표 [0] 4 3" xfId="22"/>
    <cellStyle name="쉼표 [0] 4 4" xfId="26"/>
    <cellStyle name="쉼표 [0] 4 5" xfId="30"/>
    <cellStyle name="쉼표 [0] 4 6" xfId="34"/>
    <cellStyle name="쉼표 [0] 4 7" xfId="38"/>
    <cellStyle name="쉼표 [0] 5" xfId="15"/>
    <cellStyle name="쉼표 [0] 6" xfId="20"/>
    <cellStyle name="쉼표 [0] 7" xfId="24"/>
    <cellStyle name="쉼표 [0] 8" xfId="28"/>
    <cellStyle name="쉼표 [0] 9" xfId="32"/>
    <cellStyle name="표준" xfId="0" builtinId="0"/>
    <cellStyle name="표준 2" xfId="3"/>
    <cellStyle name="표준 2 2" xfId="6"/>
    <cellStyle name="표준 2 3" xfId="10"/>
    <cellStyle name="표준 3" xfId="4"/>
    <cellStyle name="표준 3 2" xfId="7"/>
    <cellStyle name="표준 4" xfId="5"/>
    <cellStyle name="표준 4 2" xfId="9"/>
    <cellStyle name="표준 5" xfId="14"/>
    <cellStyle name="표준 5 2" xfId="1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A6" sqref="A6"/>
    </sheetView>
  </sheetViews>
  <sheetFormatPr defaultColWidth="9" defaultRowHeight="19.5" customHeight="1"/>
  <cols>
    <col min="1" max="1" width="33.625" style="1" customWidth="1"/>
    <col min="2" max="2" width="15" style="1" customWidth="1"/>
    <col min="3" max="3" width="76.75" style="1" customWidth="1"/>
    <col min="4" max="4" width="13.75" style="26" bestFit="1" customWidth="1"/>
    <col min="5" max="16384" width="9" style="1"/>
  </cols>
  <sheetData>
    <row r="1" spans="1:6" ht="31.5">
      <c r="A1" s="90" t="s">
        <v>16</v>
      </c>
      <c r="B1" s="90"/>
      <c r="C1" s="90"/>
      <c r="D1" s="90"/>
    </row>
    <row r="2" spans="1:6" ht="24" customHeight="1">
      <c r="A2" s="91" t="s">
        <v>40</v>
      </c>
      <c r="B2" s="91"/>
      <c r="C2" s="91"/>
      <c r="D2" s="91"/>
    </row>
    <row r="3" spans="1:6" s="15" customFormat="1" ht="19.5" customHeight="1">
      <c r="A3" s="14" t="s">
        <v>17</v>
      </c>
      <c r="D3" s="16"/>
    </row>
    <row r="4" spans="1:6" s="15" customFormat="1" ht="19.5" customHeight="1">
      <c r="C4" s="17"/>
      <c r="D4" s="18" t="s">
        <v>18</v>
      </c>
    </row>
    <row r="5" spans="1:6" s="19" customFormat="1" ht="19.5" customHeight="1">
      <c r="A5" s="28" t="s">
        <v>19</v>
      </c>
      <c r="B5" s="28" t="s">
        <v>20</v>
      </c>
      <c r="C5" s="28" t="s">
        <v>21</v>
      </c>
      <c r="D5" s="29" t="s">
        <v>22</v>
      </c>
    </row>
    <row r="6" spans="1:6" s="20" customFormat="1" ht="19.5" customHeight="1">
      <c r="A6" s="38" t="s">
        <v>23</v>
      </c>
      <c r="B6" s="39">
        <f>C17</f>
        <v>3</v>
      </c>
      <c r="C6" s="40">
        <f>D17</f>
        <v>230000</v>
      </c>
      <c r="D6" s="41">
        <f>C6/$C$9</f>
        <v>0.2936670071501532</v>
      </c>
    </row>
    <row r="7" spans="1:6" s="20" customFormat="1" ht="19.5" customHeight="1">
      <c r="A7" s="38" t="s">
        <v>24</v>
      </c>
      <c r="B7" s="39">
        <f>C22</f>
        <v>4</v>
      </c>
      <c r="C7" s="42">
        <f>D22</f>
        <v>480000</v>
      </c>
      <c r="D7" s="41">
        <f>C7/$C$9</f>
        <v>0.61287027579162412</v>
      </c>
    </row>
    <row r="8" spans="1:6" s="20" customFormat="1" ht="19.5" customHeight="1">
      <c r="A8" s="38" t="s">
        <v>25</v>
      </c>
      <c r="B8" s="39">
        <f>C24</f>
        <v>1</v>
      </c>
      <c r="C8" s="42">
        <f>D24</f>
        <v>73200</v>
      </c>
      <c r="D8" s="41">
        <f>C8/$C$9</f>
        <v>9.3462717058222677E-2</v>
      </c>
    </row>
    <row r="9" spans="1:6" s="20" customFormat="1" ht="19.5" customHeight="1">
      <c r="A9" s="43" t="s">
        <v>26</v>
      </c>
      <c r="B9" s="44">
        <f>SUM(B6:B8)</f>
        <v>8</v>
      </c>
      <c r="C9" s="45">
        <f>SUM(C6:C8)</f>
        <v>783200</v>
      </c>
      <c r="D9" s="46">
        <f>C9/$C$9</f>
        <v>1</v>
      </c>
    </row>
    <row r="10" spans="1:6" s="20" customFormat="1" ht="19.5" customHeight="1">
      <c r="A10" s="52"/>
      <c r="D10" s="21"/>
    </row>
    <row r="11" spans="1:6" s="15" customFormat="1" ht="19.5" customHeight="1">
      <c r="A11" s="14" t="s">
        <v>27</v>
      </c>
      <c r="D11" s="22"/>
    </row>
    <row r="12" spans="1:6" s="20" customFormat="1" ht="19.5" customHeight="1">
      <c r="C12" s="17"/>
      <c r="D12" s="18" t="s">
        <v>18</v>
      </c>
    </row>
    <row r="13" spans="1:6" s="24" customFormat="1" ht="19.5" customHeight="1">
      <c r="A13" s="28" t="s">
        <v>28</v>
      </c>
      <c r="B13" s="27" t="s">
        <v>29</v>
      </c>
      <c r="C13" s="28" t="s">
        <v>30</v>
      </c>
      <c r="D13" s="29" t="s">
        <v>21</v>
      </c>
      <c r="E13" s="23"/>
      <c r="F13" s="23"/>
    </row>
    <row r="14" spans="1:6" s="24" customFormat="1" ht="19.5" customHeight="1">
      <c r="A14" s="93" t="s">
        <v>39</v>
      </c>
      <c r="B14" s="98">
        <v>44368.484722222223</v>
      </c>
      <c r="C14" s="72" t="s">
        <v>49</v>
      </c>
      <c r="D14" s="77">
        <v>83000</v>
      </c>
      <c r="E14" s="23"/>
      <c r="F14" s="23"/>
    </row>
    <row r="15" spans="1:6" s="24" customFormat="1" ht="19.5" customHeight="1">
      <c r="A15" s="93"/>
      <c r="B15" s="98">
        <v>44369.496527777781</v>
      </c>
      <c r="C15" s="72" t="s">
        <v>50</v>
      </c>
      <c r="D15" s="56">
        <v>113000</v>
      </c>
      <c r="E15" s="23"/>
      <c r="F15" s="23"/>
    </row>
    <row r="16" spans="1:6" s="24" customFormat="1" ht="19.5" customHeight="1">
      <c r="A16" s="93"/>
      <c r="B16" s="98">
        <v>44372.480555555558</v>
      </c>
      <c r="C16" s="72" t="s">
        <v>51</v>
      </c>
      <c r="D16" s="56">
        <v>34000</v>
      </c>
      <c r="E16" s="23"/>
      <c r="F16" s="23"/>
    </row>
    <row r="17" spans="1:6" s="24" customFormat="1" ht="19.5" customHeight="1">
      <c r="A17" s="94"/>
      <c r="B17" s="53" t="s">
        <v>31</v>
      </c>
      <c r="C17" s="54">
        <f>COUNTA(C14:C16)</f>
        <v>3</v>
      </c>
      <c r="D17" s="55">
        <f>SUM(D14:D16)</f>
        <v>230000</v>
      </c>
      <c r="E17" s="23"/>
      <c r="F17" s="23"/>
    </row>
    <row r="18" spans="1:6" s="24" customFormat="1" ht="19.5" customHeight="1">
      <c r="A18" s="92" t="s">
        <v>37</v>
      </c>
      <c r="B18" s="74">
        <v>44351</v>
      </c>
      <c r="C18" s="72" t="s">
        <v>52</v>
      </c>
      <c r="D18" s="77">
        <v>120000</v>
      </c>
      <c r="E18" s="23"/>
      <c r="F18" s="23"/>
    </row>
    <row r="19" spans="1:6" s="24" customFormat="1" ht="19.5" customHeight="1">
      <c r="A19" s="92"/>
      <c r="B19" s="99">
        <v>44354</v>
      </c>
      <c r="C19" s="82" t="s">
        <v>53</v>
      </c>
      <c r="D19" s="83">
        <v>120000</v>
      </c>
      <c r="E19" s="23"/>
      <c r="F19" s="23"/>
    </row>
    <row r="20" spans="1:6" s="24" customFormat="1" ht="19.5" customHeight="1">
      <c r="A20" s="92"/>
      <c r="B20" s="74">
        <v>44355</v>
      </c>
      <c r="C20" s="79" t="s">
        <v>54</v>
      </c>
      <c r="D20" s="77">
        <v>120000</v>
      </c>
      <c r="E20" s="23"/>
      <c r="F20" s="23"/>
    </row>
    <row r="21" spans="1:6" s="24" customFormat="1" ht="19.5" customHeight="1">
      <c r="A21" s="92"/>
      <c r="B21" s="74">
        <v>44361</v>
      </c>
      <c r="C21" s="72" t="s">
        <v>55</v>
      </c>
      <c r="D21" s="56">
        <v>120000</v>
      </c>
      <c r="E21" s="23"/>
      <c r="F21" s="23"/>
    </row>
    <row r="22" spans="1:6" s="24" customFormat="1" ht="19.5" customHeight="1">
      <c r="A22" s="92"/>
      <c r="B22" s="47" t="s">
        <v>13</v>
      </c>
      <c r="C22" s="48">
        <f>COUNTA(C18:C21)</f>
        <v>4</v>
      </c>
      <c r="D22" s="51">
        <f>SUM(D18:D21)</f>
        <v>480000</v>
      </c>
      <c r="E22" s="23"/>
      <c r="F22" s="23"/>
    </row>
    <row r="23" spans="1:6" s="24" customFormat="1" ht="19.5" customHeight="1">
      <c r="A23" s="88" t="s">
        <v>14</v>
      </c>
      <c r="B23" s="98">
        <v>44375.658333333333</v>
      </c>
      <c r="C23" s="79" t="s">
        <v>56</v>
      </c>
      <c r="D23" s="77">
        <v>73200</v>
      </c>
      <c r="E23" s="23"/>
      <c r="F23" s="23"/>
    </row>
    <row r="24" spans="1:6" s="24" customFormat="1" ht="19.5" customHeight="1">
      <c r="A24" s="89"/>
      <c r="B24" s="30" t="s">
        <v>13</v>
      </c>
      <c r="C24" s="31">
        <f>COUNTA(C23:C23)</f>
        <v>1</v>
      </c>
      <c r="D24" s="32">
        <f>SUM(D23:D23)</f>
        <v>73200</v>
      </c>
      <c r="E24" s="23"/>
      <c r="F24" s="23"/>
    </row>
    <row r="25" spans="1:6" s="20" customFormat="1" ht="19.5" customHeight="1">
      <c r="A25" s="28" t="s">
        <v>26</v>
      </c>
      <c r="B25" s="33"/>
      <c r="C25" s="34">
        <f>C17+C22+C24</f>
        <v>8</v>
      </c>
      <c r="D25" s="35">
        <f>D17+D22+D24</f>
        <v>783200</v>
      </c>
      <c r="E25" s="25"/>
      <c r="F25" s="25"/>
    </row>
    <row r="26" spans="1:6" ht="27" customHeight="1">
      <c r="A26" s="36"/>
      <c r="B26" s="36"/>
      <c r="C26" s="36"/>
      <c r="D26" s="37"/>
    </row>
  </sheetData>
  <mergeCells count="5">
    <mergeCell ref="A23:A24"/>
    <mergeCell ref="A1:D1"/>
    <mergeCell ref="A2:D2"/>
    <mergeCell ref="A18:A22"/>
    <mergeCell ref="A14:A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pane ySplit="12" topLeftCell="A13" activePane="bottomLeft" state="frozen"/>
      <selection pane="bottomLeft" activeCell="A6" sqref="A6"/>
    </sheetView>
  </sheetViews>
  <sheetFormatPr defaultRowHeight="16.5"/>
  <cols>
    <col min="1" max="1" width="33.625" style="1" customWidth="1"/>
    <col min="2" max="2" width="14.625" style="1" customWidth="1"/>
    <col min="3" max="3" width="56.625" style="1" customWidth="1"/>
    <col min="4" max="4" width="14.625" style="1" customWidth="1"/>
    <col min="5" max="16384" width="9" style="1"/>
  </cols>
  <sheetData>
    <row r="1" spans="1:4" ht="31.5">
      <c r="A1" s="90" t="s">
        <v>33</v>
      </c>
      <c r="B1" s="90"/>
      <c r="C1" s="90"/>
      <c r="D1" s="90"/>
    </row>
    <row r="2" spans="1:4" ht="24" customHeight="1">
      <c r="A2" s="91" t="str">
        <f>총장!A2</f>
        <v>(2021년 6월)</v>
      </c>
      <c r="B2" s="91"/>
      <c r="C2" s="91"/>
      <c r="D2" s="91"/>
    </row>
    <row r="3" spans="1:4" ht="20.100000000000001" customHeight="1">
      <c r="A3" s="3" t="s">
        <v>1</v>
      </c>
      <c r="B3" s="4"/>
      <c r="C3" s="4"/>
      <c r="D3" s="4"/>
    </row>
    <row r="4" spans="1:4" ht="20.100000000000001" customHeight="1">
      <c r="A4" s="4"/>
      <c r="B4" s="4"/>
      <c r="C4" s="5"/>
      <c r="D4" s="5" t="s">
        <v>2</v>
      </c>
    </row>
    <row r="5" spans="1:4" ht="20.100000000000001" customHeight="1">
      <c r="A5" s="57" t="s">
        <v>3</v>
      </c>
      <c r="B5" s="57" t="s">
        <v>4</v>
      </c>
      <c r="C5" s="57" t="s">
        <v>5</v>
      </c>
      <c r="D5" s="57" t="s">
        <v>6</v>
      </c>
    </row>
    <row r="6" spans="1:4" ht="20.100000000000001" customHeight="1">
      <c r="A6" s="58" t="s">
        <v>34</v>
      </c>
      <c r="B6" s="101">
        <f>C14</f>
        <v>1</v>
      </c>
      <c r="C6" s="60">
        <f>D14</f>
        <v>240000</v>
      </c>
      <c r="D6" s="61">
        <f t="shared" ref="D6:D7" si="0">C6/$C$8</f>
        <v>0.47058823529411764</v>
      </c>
    </row>
    <row r="7" spans="1:4" ht="20.100000000000001" customHeight="1">
      <c r="A7" s="58" t="s">
        <v>35</v>
      </c>
      <c r="B7" s="101">
        <f>C16</f>
        <v>1</v>
      </c>
      <c r="C7" s="62">
        <f>D16</f>
        <v>270000</v>
      </c>
      <c r="D7" s="61">
        <f t="shared" si="0"/>
        <v>0.52941176470588236</v>
      </c>
    </row>
    <row r="8" spans="1:4" ht="20.100000000000001" customHeight="1">
      <c r="A8" s="63" t="s">
        <v>7</v>
      </c>
      <c r="B8" s="102">
        <f>SUM(B6:B7)</f>
        <v>2</v>
      </c>
      <c r="C8" s="65">
        <f>SUM(C4:C7)</f>
        <v>510000</v>
      </c>
      <c r="D8" s="103">
        <f>C8/$C$8</f>
        <v>1</v>
      </c>
    </row>
    <row r="9" spans="1:4" ht="20.100000000000001" customHeight="1">
      <c r="A9" s="6"/>
      <c r="B9" s="6"/>
      <c r="C9" s="6"/>
      <c r="D9" s="6"/>
    </row>
    <row r="10" spans="1:4" ht="20.100000000000001" customHeight="1">
      <c r="A10" s="3" t="s">
        <v>8</v>
      </c>
      <c r="B10" s="4"/>
      <c r="C10" s="4"/>
      <c r="D10" s="7"/>
    </row>
    <row r="11" spans="1:4" ht="20.100000000000001" customHeight="1">
      <c r="A11" s="6"/>
      <c r="B11" s="6"/>
      <c r="C11" s="5"/>
      <c r="D11" s="5" t="s">
        <v>2</v>
      </c>
    </row>
    <row r="12" spans="1:4" ht="20.100000000000001" customHeight="1">
      <c r="A12" s="57" t="s">
        <v>9</v>
      </c>
      <c r="B12" s="66" t="s">
        <v>0</v>
      </c>
      <c r="C12" s="57" t="s">
        <v>10</v>
      </c>
      <c r="D12" s="66" t="s">
        <v>5</v>
      </c>
    </row>
    <row r="13" spans="1:4" ht="20.100000000000001" customHeight="1">
      <c r="A13" s="95" t="s">
        <v>36</v>
      </c>
      <c r="B13" s="100">
        <v>44376</v>
      </c>
      <c r="C13" s="75" t="s">
        <v>58</v>
      </c>
      <c r="D13" s="76">
        <v>240000</v>
      </c>
    </row>
    <row r="14" spans="1:4" ht="20.100000000000001" customHeight="1">
      <c r="A14" s="97"/>
      <c r="B14" s="104" t="s">
        <v>11</v>
      </c>
      <c r="C14" s="105">
        <f>COUNTA(C13:C13)</f>
        <v>1</v>
      </c>
      <c r="D14" s="106">
        <f>SUM(D13:D13)</f>
        <v>240000</v>
      </c>
    </row>
    <row r="15" spans="1:4" ht="20.100000000000001" customHeight="1">
      <c r="A15" s="107" t="s">
        <v>35</v>
      </c>
      <c r="B15" s="100">
        <v>44350</v>
      </c>
      <c r="C15" s="108" t="s">
        <v>57</v>
      </c>
      <c r="D15" s="109">
        <v>270000</v>
      </c>
    </row>
    <row r="16" spans="1:4" ht="20.100000000000001" customHeight="1">
      <c r="A16" s="97"/>
      <c r="B16" s="104" t="s">
        <v>11</v>
      </c>
      <c r="C16" s="105">
        <f>COUNTA(C15:C15)</f>
        <v>1</v>
      </c>
      <c r="D16" s="110">
        <f>SUM(D15:D15)</f>
        <v>270000</v>
      </c>
    </row>
    <row r="17" spans="1:4">
      <c r="A17" s="57" t="s">
        <v>7</v>
      </c>
      <c r="B17" s="66"/>
      <c r="C17" s="70">
        <f>C14+C16</f>
        <v>2</v>
      </c>
      <c r="D17" s="71">
        <f>D14+D16</f>
        <v>510000</v>
      </c>
    </row>
    <row r="18" spans="1:4">
      <c r="A18" s="20"/>
      <c r="B18" s="49"/>
      <c r="C18" s="20"/>
      <c r="D18" s="50"/>
    </row>
  </sheetData>
  <mergeCells count="4">
    <mergeCell ref="A1:D1"/>
    <mergeCell ref="A2:D2"/>
    <mergeCell ref="A15:A16"/>
    <mergeCell ref="A13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workbookViewId="0">
      <selection activeCell="A6" sqref="A6"/>
    </sheetView>
  </sheetViews>
  <sheetFormatPr defaultColWidth="9" defaultRowHeight="16.5"/>
  <cols>
    <col min="1" max="1" width="33.625" style="1" customWidth="1"/>
    <col min="2" max="2" width="14.625" style="13" customWidth="1"/>
    <col min="3" max="3" width="56.625" style="1" customWidth="1"/>
    <col min="4" max="4" width="14.625" style="1" customWidth="1"/>
    <col min="5" max="16384" width="9" style="1"/>
  </cols>
  <sheetData>
    <row r="1" spans="1:4" ht="31.5">
      <c r="A1" s="90" t="s">
        <v>12</v>
      </c>
      <c r="B1" s="90"/>
      <c r="C1" s="90"/>
      <c r="D1" s="90"/>
    </row>
    <row r="2" spans="1:4" s="10" customFormat="1" ht="31.5">
      <c r="A2" s="91" t="str">
        <f>총장!A2</f>
        <v>(2021년 6월)</v>
      </c>
      <c r="B2" s="91"/>
      <c r="C2" s="91"/>
      <c r="D2" s="91"/>
    </row>
    <row r="3" spans="1:4" s="2" customFormat="1">
      <c r="A3" s="1"/>
      <c r="B3" s="13"/>
      <c r="C3" s="1"/>
      <c r="D3" s="1"/>
    </row>
    <row r="4" spans="1:4" s="2" customFormat="1" ht="20.25">
      <c r="A4" s="3" t="s">
        <v>1</v>
      </c>
      <c r="B4" s="8"/>
      <c r="C4" s="4"/>
      <c r="D4" s="4"/>
    </row>
    <row r="5" spans="1:4" s="2" customFormat="1" ht="17.25">
      <c r="A5" s="4"/>
      <c r="B5" s="8"/>
      <c r="C5" s="5"/>
      <c r="D5" s="5" t="s">
        <v>2</v>
      </c>
    </row>
    <row r="6" spans="1:4" s="2" customFormat="1">
      <c r="A6" s="57" t="s">
        <v>3</v>
      </c>
      <c r="B6" s="57" t="s">
        <v>4</v>
      </c>
      <c r="C6" s="57" t="s">
        <v>5</v>
      </c>
      <c r="D6" s="57" t="s">
        <v>6</v>
      </c>
    </row>
    <row r="7" spans="1:4" s="2" customFormat="1">
      <c r="A7" s="58" t="s">
        <v>32</v>
      </c>
      <c r="B7" s="59">
        <f>C20</f>
        <v>6</v>
      </c>
      <c r="C7" s="60">
        <f>D20</f>
        <v>747000</v>
      </c>
      <c r="D7" s="61">
        <f>C7/$C$9</f>
        <v>0.79030892932712649</v>
      </c>
    </row>
    <row r="8" spans="1:4" s="2" customFormat="1">
      <c r="A8" s="58" t="s">
        <v>38</v>
      </c>
      <c r="B8" s="59">
        <f>C23</f>
        <v>2</v>
      </c>
      <c r="C8" s="62">
        <f>D23</f>
        <v>198200</v>
      </c>
      <c r="D8" s="61">
        <f>C8/$C$9</f>
        <v>0.20969107067287346</v>
      </c>
    </row>
    <row r="9" spans="1:4" s="2" customFormat="1">
      <c r="A9" s="63" t="s">
        <v>7</v>
      </c>
      <c r="B9" s="64">
        <f>SUM(B7:B8)</f>
        <v>8</v>
      </c>
      <c r="C9" s="65">
        <f>SUM(C7:C8)</f>
        <v>945200</v>
      </c>
      <c r="D9" s="61">
        <f>C9/$C$9</f>
        <v>1</v>
      </c>
    </row>
    <row r="10" spans="1:4" s="2" customFormat="1">
      <c r="A10" s="1"/>
      <c r="B10" s="13"/>
      <c r="C10" s="1"/>
      <c r="D10" s="1"/>
    </row>
    <row r="11" spans="1:4" s="2" customFormat="1" ht="20.25">
      <c r="A11" s="3" t="s">
        <v>8</v>
      </c>
      <c r="B11" s="8"/>
      <c r="C11" s="4"/>
      <c r="D11" s="7"/>
    </row>
    <row r="12" spans="1:4" s="2" customFormat="1" ht="17.25">
      <c r="A12" s="6"/>
      <c r="B12" s="9"/>
      <c r="C12" s="5"/>
      <c r="D12" s="5" t="s">
        <v>2</v>
      </c>
    </row>
    <row r="13" spans="1:4" s="2" customFormat="1">
      <c r="A13" s="57" t="s">
        <v>9</v>
      </c>
      <c r="B13" s="66" t="s">
        <v>0</v>
      </c>
      <c r="C13" s="57" t="s">
        <v>10</v>
      </c>
      <c r="D13" s="66" t="s">
        <v>5</v>
      </c>
    </row>
    <row r="14" spans="1:4" s="2" customFormat="1">
      <c r="A14" s="95" t="s">
        <v>15</v>
      </c>
      <c r="B14" s="80">
        <v>44348</v>
      </c>
      <c r="C14" s="87" t="s">
        <v>41</v>
      </c>
      <c r="D14" s="81">
        <v>56000</v>
      </c>
    </row>
    <row r="15" spans="1:4" s="2" customFormat="1">
      <c r="A15" s="96"/>
      <c r="B15" s="80">
        <v>44356</v>
      </c>
      <c r="C15" s="87" t="s">
        <v>42</v>
      </c>
      <c r="D15" s="81">
        <v>60000</v>
      </c>
    </row>
    <row r="16" spans="1:4" s="2" customFormat="1">
      <c r="A16" s="96"/>
      <c r="B16" s="80">
        <v>44361</v>
      </c>
      <c r="C16" s="87" t="s">
        <v>43</v>
      </c>
      <c r="D16" s="81">
        <v>120000</v>
      </c>
    </row>
    <row r="17" spans="1:4" s="2" customFormat="1" ht="15.75" customHeight="1">
      <c r="A17" s="96"/>
      <c r="B17" s="80">
        <v>44363</v>
      </c>
      <c r="C17" s="87" t="s">
        <v>44</v>
      </c>
      <c r="D17" s="81">
        <v>118000</v>
      </c>
    </row>
    <row r="18" spans="1:4" s="2" customFormat="1">
      <c r="A18" s="96"/>
      <c r="B18" s="80">
        <v>44368</v>
      </c>
      <c r="C18" s="87" t="s">
        <v>45</v>
      </c>
      <c r="D18" s="81">
        <v>225000</v>
      </c>
    </row>
    <row r="19" spans="1:4" s="2" customFormat="1">
      <c r="A19" s="96"/>
      <c r="B19" s="80">
        <v>44370</v>
      </c>
      <c r="C19" s="87" t="s">
        <v>46</v>
      </c>
      <c r="D19" s="81">
        <v>168000</v>
      </c>
    </row>
    <row r="20" spans="1:4" s="2" customFormat="1">
      <c r="A20" s="97"/>
      <c r="B20" s="84" t="s">
        <v>11</v>
      </c>
      <c r="C20" s="85">
        <f>COUNTA(C14:C19)</f>
        <v>6</v>
      </c>
      <c r="D20" s="86">
        <f>SUM(D14:D19)</f>
        <v>747000</v>
      </c>
    </row>
    <row r="21" spans="1:4" s="73" customFormat="1">
      <c r="A21" s="95" t="s">
        <v>38</v>
      </c>
      <c r="B21" s="78">
        <v>44364</v>
      </c>
      <c r="C21" s="87" t="s">
        <v>47</v>
      </c>
      <c r="D21" s="81">
        <v>105200</v>
      </c>
    </row>
    <row r="22" spans="1:4" s="2" customFormat="1">
      <c r="A22" s="96"/>
      <c r="B22" s="78">
        <v>44368</v>
      </c>
      <c r="C22" s="87" t="s">
        <v>48</v>
      </c>
      <c r="D22" s="81">
        <v>93000</v>
      </c>
    </row>
    <row r="23" spans="1:4" s="2" customFormat="1">
      <c r="A23" s="97"/>
      <c r="B23" s="67" t="s">
        <v>13</v>
      </c>
      <c r="C23" s="68">
        <f>COUNTA(C21:C22)</f>
        <v>2</v>
      </c>
      <c r="D23" s="69">
        <f>SUM(D21:D22)</f>
        <v>198200</v>
      </c>
    </row>
    <row r="24" spans="1:4" s="2" customFormat="1">
      <c r="A24" s="57" t="s">
        <v>7</v>
      </c>
      <c r="B24" s="66"/>
      <c r="C24" s="70">
        <f>SUM(C20,C23)</f>
        <v>8</v>
      </c>
      <c r="D24" s="71">
        <f>D20+D23</f>
        <v>945200</v>
      </c>
    </row>
    <row r="25" spans="1:4" s="2" customFormat="1">
      <c r="A25" s="1"/>
      <c r="B25" s="13"/>
      <c r="C25" s="1"/>
      <c r="D25" s="1"/>
    </row>
    <row r="30" spans="1:4" s="10" customFormat="1">
      <c r="A30" s="1"/>
      <c r="B30" s="13"/>
      <c r="C30" s="1"/>
      <c r="D30" s="1"/>
    </row>
    <row r="31" spans="1:4" s="2" customFormat="1">
      <c r="A31" s="1"/>
      <c r="B31" s="13"/>
      <c r="C31" s="1"/>
      <c r="D31" s="1"/>
    </row>
    <row r="32" spans="1:4" s="2" customFormat="1">
      <c r="A32" s="1"/>
      <c r="B32" s="13"/>
      <c r="C32" s="1"/>
      <c r="D32" s="1"/>
    </row>
    <row r="33" spans="1:4" s="2" customFormat="1">
      <c r="A33" s="1"/>
      <c r="B33" s="13"/>
      <c r="C33" s="1"/>
      <c r="D33" s="1"/>
    </row>
    <row r="34" spans="1:4" s="2" customFormat="1">
      <c r="A34" s="1"/>
      <c r="B34" s="13"/>
      <c r="C34" s="1"/>
      <c r="D34" s="1"/>
    </row>
    <row r="35" spans="1:4" s="2" customFormat="1">
      <c r="A35" s="1"/>
      <c r="B35" s="13"/>
      <c r="C35" s="1"/>
      <c r="D35" s="1"/>
    </row>
    <row r="36" spans="1:4" s="2" customFormat="1">
      <c r="A36" s="1"/>
      <c r="B36" s="13"/>
      <c r="C36" s="1"/>
      <c r="D36" s="1"/>
    </row>
    <row r="37" spans="1:4" s="2" customFormat="1">
      <c r="A37" s="1"/>
      <c r="B37" s="13"/>
      <c r="C37" s="1"/>
      <c r="D37" s="1"/>
    </row>
    <row r="38" spans="1:4" s="2" customFormat="1">
      <c r="A38" s="1"/>
      <c r="B38" s="13"/>
      <c r="C38" s="1"/>
      <c r="D38" s="1"/>
    </row>
    <row r="39" spans="1:4" s="2" customFormat="1">
      <c r="A39" s="1"/>
      <c r="B39" s="13"/>
      <c r="C39" s="1"/>
      <c r="D39" s="1"/>
    </row>
    <row r="40" spans="1:4" s="2" customFormat="1">
      <c r="A40" s="1"/>
      <c r="B40" s="13"/>
      <c r="C40" s="1"/>
      <c r="D40" s="1"/>
    </row>
    <row r="41" spans="1:4" s="2" customFormat="1">
      <c r="A41" s="1"/>
      <c r="B41" s="13"/>
      <c r="C41" s="1"/>
      <c r="D41" s="1"/>
    </row>
    <row r="42" spans="1:4" s="2" customFormat="1">
      <c r="A42" s="1"/>
      <c r="B42" s="13"/>
      <c r="C42" s="1"/>
      <c r="D42" s="1"/>
    </row>
    <row r="43" spans="1:4" s="2" customFormat="1">
      <c r="A43" s="1"/>
      <c r="B43" s="13"/>
      <c r="C43" s="1"/>
      <c r="D43" s="1"/>
    </row>
    <row r="44" spans="1:4" s="2" customFormat="1">
      <c r="A44" s="1"/>
      <c r="B44" s="13"/>
      <c r="C44" s="1"/>
      <c r="D44" s="1"/>
    </row>
    <row r="45" spans="1:4" s="2" customFormat="1">
      <c r="A45" s="1"/>
      <c r="B45" s="13"/>
      <c r="C45" s="1"/>
      <c r="D45" s="1"/>
    </row>
    <row r="46" spans="1:4" s="11" customFormat="1" ht="16.5" customHeight="1">
      <c r="A46" s="1"/>
      <c r="B46" s="13"/>
      <c r="C46" s="1"/>
      <c r="D46" s="1"/>
    </row>
    <row r="47" spans="1:4" s="2" customFormat="1">
      <c r="A47" s="1"/>
      <c r="B47" s="13"/>
      <c r="C47" s="1"/>
      <c r="D47" s="1"/>
    </row>
    <row r="48" spans="1:4" s="2" customFormat="1">
      <c r="A48" s="1"/>
      <c r="B48" s="13"/>
      <c r="C48" s="1"/>
      <c r="D48" s="1"/>
    </row>
    <row r="49" spans="1:4" s="2" customFormat="1">
      <c r="A49" s="1"/>
      <c r="B49" s="13"/>
      <c r="C49" s="1"/>
      <c r="D49" s="1"/>
    </row>
    <row r="50" spans="1:4" s="2" customFormat="1">
      <c r="A50" s="1"/>
      <c r="B50" s="13"/>
      <c r="C50" s="1"/>
      <c r="D50" s="1"/>
    </row>
    <row r="51" spans="1:4" s="2" customFormat="1">
      <c r="A51" s="1"/>
      <c r="B51" s="13"/>
      <c r="C51" s="1"/>
      <c r="D51" s="1"/>
    </row>
    <row r="52" spans="1:4" s="2" customFormat="1">
      <c r="A52" s="1"/>
      <c r="B52" s="13"/>
      <c r="C52" s="1"/>
      <c r="D52" s="1"/>
    </row>
    <row r="53" spans="1:4" s="2" customFormat="1">
      <c r="A53" s="1"/>
      <c r="B53" s="13"/>
      <c r="C53" s="1"/>
      <c r="D53" s="1"/>
    </row>
    <row r="54" spans="1:4" s="2" customFormat="1">
      <c r="A54" s="1"/>
      <c r="B54" s="13"/>
      <c r="C54" s="1"/>
      <c r="D54" s="1"/>
    </row>
    <row r="56" spans="1:4" s="2" customFormat="1">
      <c r="A56" s="1"/>
      <c r="B56" s="13"/>
      <c r="C56" s="1"/>
      <c r="D56" s="1"/>
    </row>
    <row r="57" spans="1:4" s="2" customFormat="1">
      <c r="A57" s="1"/>
      <c r="B57" s="13"/>
      <c r="C57" s="1"/>
      <c r="D57" s="1"/>
    </row>
    <row r="58" spans="1:4" s="2" customFormat="1">
      <c r="A58" s="1"/>
      <c r="B58" s="13"/>
      <c r="C58" s="1"/>
      <c r="D58" s="1"/>
    </row>
    <row r="59" spans="1:4" s="2" customFormat="1">
      <c r="A59" s="1"/>
      <c r="B59" s="13"/>
      <c r="C59" s="1"/>
      <c r="D59" s="1"/>
    </row>
    <row r="60" spans="1:4" s="2" customFormat="1">
      <c r="A60" s="1"/>
      <c r="B60" s="13"/>
      <c r="C60" s="1"/>
      <c r="D60" s="1"/>
    </row>
    <row r="61" spans="1:4" s="2" customFormat="1">
      <c r="A61" s="1"/>
      <c r="B61" s="13"/>
      <c r="C61" s="1"/>
      <c r="D61" s="1"/>
    </row>
    <row r="62" spans="1:4" s="12" customFormat="1">
      <c r="A62" s="1"/>
      <c r="B62" s="13"/>
      <c r="C62" s="1"/>
      <c r="D62" s="1"/>
    </row>
    <row r="63" spans="1:4" s="12" customFormat="1">
      <c r="A63" s="1"/>
      <c r="B63" s="13"/>
      <c r="C63" s="1"/>
      <c r="D63" s="1"/>
    </row>
    <row r="64" spans="1:4" s="12" customFormat="1">
      <c r="A64" s="1"/>
      <c r="B64" s="13"/>
      <c r="C64" s="1"/>
      <c r="D64" s="1"/>
    </row>
    <row r="65" spans="1:4" s="12" customFormat="1">
      <c r="A65" s="1"/>
      <c r="B65" s="13"/>
      <c r="C65" s="1"/>
      <c r="D65" s="1"/>
    </row>
    <row r="66" spans="1:4" s="11" customFormat="1" ht="16.5" customHeight="1">
      <c r="A66" s="1"/>
      <c r="B66" s="13"/>
      <c r="C66" s="1"/>
      <c r="D66" s="1"/>
    </row>
    <row r="67" spans="1:4" s="2" customFormat="1">
      <c r="A67" s="1"/>
      <c r="B67" s="13"/>
      <c r="C67" s="1"/>
      <c r="D67" s="1"/>
    </row>
    <row r="68" spans="1:4" s="2" customFormat="1">
      <c r="A68" s="1"/>
      <c r="B68" s="13"/>
      <c r="C68" s="1"/>
      <c r="D68" s="1"/>
    </row>
    <row r="69" spans="1:4" s="2" customFormat="1">
      <c r="A69" s="1"/>
      <c r="B69" s="13"/>
      <c r="C69" s="1"/>
      <c r="D69" s="1"/>
    </row>
    <row r="70" spans="1:4" s="2" customFormat="1">
      <c r="A70" s="1"/>
      <c r="B70" s="13"/>
      <c r="C70" s="1"/>
      <c r="D70" s="1"/>
    </row>
    <row r="71" spans="1:4" s="12" customFormat="1">
      <c r="A71" s="1"/>
      <c r="B71" s="13"/>
      <c r="C71" s="1"/>
      <c r="D71" s="1"/>
    </row>
    <row r="72" spans="1:4" s="12" customFormat="1">
      <c r="A72" s="1"/>
      <c r="B72" s="13"/>
      <c r="C72" s="1"/>
      <c r="D72" s="1"/>
    </row>
    <row r="73" spans="1:4" s="12" customFormat="1">
      <c r="A73" s="1"/>
      <c r="B73" s="13"/>
      <c r="C73" s="1"/>
      <c r="D73" s="1"/>
    </row>
    <row r="74" spans="1:4" s="2" customFormat="1">
      <c r="A74" s="1"/>
      <c r="B74" s="13"/>
      <c r="C74" s="1"/>
      <c r="D74" s="1"/>
    </row>
    <row r="75" spans="1:4" s="10" customFormat="1" ht="17.45" customHeight="1">
      <c r="A75" s="1"/>
      <c r="B75" s="13"/>
      <c r="C75" s="1"/>
      <c r="D75" s="1"/>
    </row>
    <row r="76" spans="1:4" s="2" customFormat="1">
      <c r="A76" s="1"/>
      <c r="B76" s="13"/>
      <c r="C76" s="1"/>
      <c r="D76" s="1"/>
    </row>
    <row r="77" spans="1:4" s="2" customFormat="1">
      <c r="A77" s="1"/>
      <c r="B77" s="13"/>
      <c r="C77" s="1"/>
      <c r="D77" s="1"/>
    </row>
    <row r="78" spans="1:4" s="2" customFormat="1">
      <c r="A78" s="1"/>
      <c r="B78" s="13"/>
      <c r="C78" s="1"/>
      <c r="D78" s="1"/>
    </row>
    <row r="79" spans="1:4" s="2" customFormat="1">
      <c r="A79" s="1"/>
      <c r="B79" s="13"/>
      <c r="C79" s="1"/>
      <c r="D79" s="1"/>
    </row>
    <row r="80" spans="1:4" s="2" customFormat="1">
      <c r="A80" s="1"/>
      <c r="B80" s="13"/>
      <c r="C80" s="1"/>
      <c r="D80" s="1"/>
    </row>
    <row r="81" spans="1:4" s="2" customFormat="1">
      <c r="A81" s="1"/>
      <c r="B81" s="13"/>
      <c r="C81" s="1"/>
      <c r="D81" s="1"/>
    </row>
    <row r="82" spans="1:4" s="2" customFormat="1">
      <c r="A82" s="1"/>
      <c r="B82" s="13"/>
      <c r="C82" s="1"/>
      <c r="D82" s="1"/>
    </row>
    <row r="83" spans="1:4" s="2" customFormat="1">
      <c r="A83" s="1"/>
      <c r="B83" s="13"/>
      <c r="C83" s="1"/>
      <c r="D83" s="1"/>
    </row>
    <row r="84" spans="1:4" s="2" customFormat="1">
      <c r="A84" s="1"/>
      <c r="B84" s="13"/>
      <c r="C84" s="1"/>
      <c r="D84" s="1"/>
    </row>
    <row r="85" spans="1:4" s="2" customFormat="1">
      <c r="A85" s="1"/>
      <c r="B85" s="13"/>
      <c r="C85" s="1"/>
      <c r="D85" s="1"/>
    </row>
    <row r="86" spans="1:4" s="2" customFormat="1">
      <c r="A86" s="1"/>
      <c r="B86" s="13"/>
      <c r="C86" s="1"/>
      <c r="D86" s="1"/>
    </row>
    <row r="87" spans="1:4" s="2" customFormat="1">
      <c r="A87" s="1"/>
      <c r="B87" s="13"/>
      <c r="C87" s="1"/>
      <c r="D87" s="1"/>
    </row>
    <row r="88" spans="1:4" s="12" customFormat="1">
      <c r="A88" s="1"/>
      <c r="B88" s="13"/>
      <c r="C88" s="1"/>
      <c r="D88" s="1"/>
    </row>
    <row r="89" spans="1:4" s="12" customFormat="1">
      <c r="A89" s="1"/>
      <c r="B89" s="13"/>
      <c r="C89" s="1"/>
      <c r="D89" s="1"/>
    </row>
    <row r="90" spans="1:4" s="12" customFormat="1">
      <c r="A90" s="1"/>
      <c r="B90" s="13"/>
      <c r="C90" s="1"/>
      <c r="D90" s="1"/>
    </row>
    <row r="91" spans="1:4" s="12" customFormat="1">
      <c r="A91" s="1"/>
      <c r="B91" s="13"/>
      <c r="C91" s="1"/>
      <c r="D91" s="1"/>
    </row>
    <row r="92" spans="1:4" s="11" customFormat="1" ht="16.5" customHeight="1">
      <c r="A92" s="1"/>
      <c r="B92" s="13"/>
      <c r="C92" s="1"/>
      <c r="D92" s="1"/>
    </row>
    <row r="93" spans="1:4" s="2" customFormat="1">
      <c r="A93" s="1"/>
      <c r="B93" s="13"/>
      <c r="C93" s="1"/>
      <c r="D93" s="1"/>
    </row>
    <row r="94" spans="1:4" s="2" customFormat="1">
      <c r="A94" s="1"/>
      <c r="B94" s="13"/>
      <c r="C94" s="1"/>
      <c r="D94" s="1"/>
    </row>
    <row r="95" spans="1:4" s="2" customFormat="1">
      <c r="A95" s="1"/>
      <c r="B95" s="13"/>
      <c r="C95" s="1"/>
      <c r="D95" s="1"/>
    </row>
    <row r="96" spans="1:4" s="2" customFormat="1">
      <c r="A96" s="1"/>
      <c r="B96" s="13"/>
      <c r="C96" s="1"/>
      <c r="D96" s="1"/>
    </row>
    <row r="97" spans="1:4" s="12" customFormat="1">
      <c r="A97" s="1"/>
      <c r="B97" s="13"/>
      <c r="C97" s="1"/>
      <c r="D97" s="1"/>
    </row>
    <row r="98" spans="1:4" s="12" customFormat="1">
      <c r="A98" s="1"/>
      <c r="B98" s="13"/>
      <c r="C98" s="1"/>
      <c r="D98" s="1"/>
    </row>
    <row r="99" spans="1:4" s="12" customFormat="1">
      <c r="A99" s="1"/>
      <c r="B99" s="13"/>
      <c r="C99" s="1"/>
      <c r="D99" s="1"/>
    </row>
    <row r="100" spans="1:4" s="2" customFormat="1">
      <c r="A100" s="1"/>
      <c r="B100" s="13"/>
      <c r="C100" s="1"/>
      <c r="D100" s="1"/>
    </row>
    <row r="101" spans="1:4" s="10" customFormat="1" ht="61.5" customHeight="1">
      <c r="A101" s="1"/>
      <c r="B101" s="13"/>
      <c r="C101" s="1"/>
      <c r="D101" s="1"/>
    </row>
    <row r="102" spans="1:4" s="2" customFormat="1">
      <c r="A102" s="1"/>
      <c r="B102" s="13"/>
      <c r="C102" s="1"/>
      <c r="D102" s="1"/>
    </row>
    <row r="103" spans="1:4" s="2" customFormat="1">
      <c r="A103" s="1"/>
      <c r="B103" s="13"/>
      <c r="C103" s="1"/>
      <c r="D103" s="1"/>
    </row>
    <row r="104" spans="1:4" s="2" customFormat="1">
      <c r="A104" s="1"/>
      <c r="B104" s="13"/>
      <c r="C104" s="1"/>
      <c r="D104" s="1"/>
    </row>
    <row r="105" spans="1:4" s="2" customFormat="1">
      <c r="A105" s="1"/>
      <c r="B105" s="13"/>
      <c r="C105" s="1"/>
      <c r="D105" s="1"/>
    </row>
    <row r="106" spans="1:4" s="2" customFormat="1">
      <c r="A106" s="1"/>
      <c r="B106" s="13"/>
      <c r="C106" s="1"/>
      <c r="D106" s="1"/>
    </row>
    <row r="107" spans="1:4" s="2" customFormat="1">
      <c r="A107" s="1"/>
      <c r="B107" s="13"/>
      <c r="C107" s="1"/>
      <c r="D107" s="1"/>
    </row>
    <row r="108" spans="1:4" s="2" customFormat="1">
      <c r="A108" s="1"/>
      <c r="B108" s="13"/>
      <c r="C108" s="1"/>
      <c r="D108" s="1"/>
    </row>
    <row r="109" spans="1:4" s="2" customFormat="1">
      <c r="A109" s="1"/>
      <c r="B109" s="13"/>
      <c r="C109" s="1"/>
      <c r="D109" s="1"/>
    </row>
    <row r="110" spans="1:4" s="2" customFormat="1">
      <c r="A110" s="1"/>
      <c r="B110" s="13"/>
      <c r="C110" s="1"/>
      <c r="D110" s="1"/>
    </row>
    <row r="111" spans="1:4" s="2" customFormat="1">
      <c r="A111" s="1"/>
      <c r="B111" s="13"/>
      <c r="C111" s="1"/>
      <c r="D111" s="1"/>
    </row>
    <row r="112" spans="1:4" s="2" customFormat="1">
      <c r="A112" s="1"/>
      <c r="B112" s="13"/>
      <c r="C112" s="1"/>
      <c r="D112" s="1"/>
    </row>
    <row r="113" spans="1:4" s="12" customFormat="1">
      <c r="A113" s="1"/>
      <c r="B113" s="13"/>
      <c r="C113" s="1"/>
      <c r="D113" s="1"/>
    </row>
    <row r="114" spans="1:4" s="12" customFormat="1">
      <c r="A114" s="1"/>
      <c r="B114" s="13"/>
      <c r="C114" s="1"/>
      <c r="D114" s="1"/>
    </row>
    <row r="115" spans="1:4" s="12" customFormat="1">
      <c r="A115" s="1"/>
      <c r="B115" s="13"/>
      <c r="C115" s="1"/>
      <c r="D115" s="1"/>
    </row>
    <row r="116" spans="1:4" s="12" customFormat="1">
      <c r="A116" s="1"/>
      <c r="B116" s="13"/>
      <c r="C116" s="1"/>
      <c r="D116" s="1"/>
    </row>
    <row r="117" spans="1:4" s="11" customFormat="1" ht="16.5" customHeight="1">
      <c r="A117" s="1"/>
      <c r="B117" s="13"/>
      <c r="C117" s="1"/>
      <c r="D117" s="1"/>
    </row>
    <row r="118" spans="1:4" s="11" customFormat="1" ht="16.5" customHeight="1">
      <c r="A118" s="1"/>
      <c r="B118" s="13"/>
      <c r="C118" s="1"/>
      <c r="D118" s="1"/>
    </row>
    <row r="119" spans="1:4" s="2" customFormat="1">
      <c r="A119" s="1"/>
      <c r="B119" s="13"/>
      <c r="C119" s="1"/>
      <c r="D119" s="1"/>
    </row>
    <row r="120" spans="1:4" s="2" customFormat="1">
      <c r="A120" s="1"/>
      <c r="B120" s="13"/>
      <c r="C120" s="1"/>
      <c r="D120" s="1"/>
    </row>
    <row r="121" spans="1:4" s="2" customFormat="1">
      <c r="A121" s="1"/>
      <c r="B121" s="13"/>
      <c r="C121" s="1"/>
      <c r="D121" s="1"/>
    </row>
    <row r="122" spans="1:4" s="2" customFormat="1">
      <c r="A122" s="1"/>
      <c r="B122" s="13"/>
      <c r="C122" s="1"/>
      <c r="D122" s="1"/>
    </row>
    <row r="123" spans="1:4" s="12" customFormat="1">
      <c r="A123" s="1"/>
      <c r="B123" s="13"/>
      <c r="C123" s="1"/>
      <c r="D123" s="1"/>
    </row>
    <row r="124" spans="1:4" s="12" customFormat="1">
      <c r="A124" s="1"/>
      <c r="B124" s="13"/>
      <c r="C124" s="1"/>
      <c r="D124" s="1"/>
    </row>
    <row r="125" spans="1:4" s="12" customFormat="1">
      <c r="A125" s="1"/>
      <c r="B125" s="13"/>
      <c r="C125" s="1"/>
      <c r="D125" s="1"/>
    </row>
    <row r="126" spans="1:4" s="2" customFormat="1">
      <c r="A126" s="1"/>
      <c r="B126" s="13"/>
      <c r="C126" s="1"/>
      <c r="D126" s="1"/>
    </row>
    <row r="127" spans="1:4" ht="51.75" customHeight="1"/>
  </sheetData>
  <mergeCells count="4">
    <mergeCell ref="A2:D2"/>
    <mergeCell ref="A14:A20"/>
    <mergeCell ref="A1:D1"/>
    <mergeCell ref="A21:A2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총장</vt:lpstr>
      <vt:lpstr>부총장(광주)</vt:lpstr>
      <vt:lpstr>부총장(여수) </vt:lpstr>
      <vt:lpstr>'부총장(광주)'!Print_Titles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2021-07-16T00:17:29Z</cp:lastPrinted>
  <dcterms:created xsi:type="dcterms:W3CDTF">2013-05-28T07:07:21Z</dcterms:created>
  <dcterms:modified xsi:type="dcterms:W3CDTF">2022-02-25T02:04:59Z</dcterms:modified>
</cp:coreProperties>
</file>